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  <definedName name="_xlnm.Print_Area" localSheetId="0">'2015'!$A$1:$H$61</definedName>
  </definedNames>
  <calcPr fullCalcOnLoad="1" refMode="R1C1"/>
</workbook>
</file>

<file path=xl/sharedStrings.xml><?xml version="1.0" encoding="utf-8"?>
<sst xmlns="http://schemas.openxmlformats.org/spreadsheetml/2006/main" count="123" uniqueCount="121">
  <si>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</si>
  <si>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</si>
  <si>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</si>
  <si>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</si>
  <si>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</si>
  <si>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</si>
  <si>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</si>
  <si>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</si>
  <si>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</si>
  <si>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</si>
  <si>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</si>
  <si>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</si>
  <si>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</si>
  <si>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</si>
  <si>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</si>
  <si>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</si>
  <si>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</si>
  <si>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</si>
  <si>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</si>
  <si>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</si>
  <si>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</si>
  <si>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</si>
  <si>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</si>
  <si>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</si>
  <si>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</si>
  <si>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</si>
  <si>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</si>
  <si>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</si>
  <si>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</si>
  <si>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</si>
  <si>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</si>
  <si>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</si>
  <si>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</si>
  <si>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</si>
  <si>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</si>
  <si>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</si>
  <si>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</si>
  <si>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</si>
  <si>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</si>
  <si>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</si>
  <si>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</si>
  <si>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</si>
  <si>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</si>
  <si>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</si>
  <si>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</si>
  <si>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</si>
  <si>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</si>
  <si>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</si>
  <si>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</si>
  <si>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</si>
  <si>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</si>
  <si>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</si>
  <si>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</si>
  <si>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</si>
  <si>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</si>
  <si>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</si>
  <si>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</si>
  <si>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</si>
  <si>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</si>
  <si>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</si>
  <si>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</si>
  <si>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</si>
  <si>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</si>
  <si>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</si>
  <si>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</si>
  <si>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</si>
  <si>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</si>
  <si>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</si>
  <si>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</si>
  <si>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</si>
  <si>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</si>
  <si>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</si>
  <si>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</si>
  <si>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</si>
  <si>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</si>
  <si>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</si>
  <si>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</si>
  <si>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</si>
  <si>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</si>
  <si>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</si>
  <si>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</si>
  <si>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</si>
  <si>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</si>
  <si>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</si>
  <si>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</si>
  <si>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</si>
  <si>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</si>
  <si>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</si>
  <si>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</si>
  <si>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</si>
  <si>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</si>
  <si>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</si>
  <si>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</si>
  <si>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</si>
  <si>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</si>
  <si>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</si>
  <si>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</si>
  <si>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</si>
  <si>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</si>
  <si>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</si>
  <si>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</si>
  <si>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</si>
  <si>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</si>
  <si>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</si>
  <si>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</si>
  <si>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</si>
  <si>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</si>
  <si>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</si>
  <si>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</si>
  <si>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</si>
  <si>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</si>
  <si>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</si>
  <si>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</si>
  <si>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Уточненный бюджет на 2014 год</t>
  </si>
  <si>
    <t>(Тыс. рублей)</t>
  </si>
  <si>
    <t>% исполнения</t>
  </si>
  <si>
    <t>Бюджет на 2015 год</t>
  </si>
  <si>
    <t>РАСПРЕДЕЛЕНИЕ БЮДЖЕТНЫХ АССИГНОВАНИЙ 
БЮДЖЕТА БЕРЕЗНЯКОВСКОГО СЕЛЬСКОГО ПОСЕЛЕНИЯ
ПО РАЗДЕЛАМ И ПОДРАЗДЕЛАМ 
КЛАССИФИКАЦИИ РАСХОДОВ БЮДЖЕТА ЗА 1 полугодие  2015 ГОДА</t>
  </si>
  <si>
    <t>План 2015 год</t>
  </si>
  <si>
    <t>Исполнение за 1 полугодие 2015 года</t>
  </si>
  <si>
    <r>
      <t xml:space="preserve">Приложение № 3
к Постановлению администрации
Березняковского сельского поселения 
"Об утверждении отчета об исполнении бюджета  Березняковского СП за первое полугодие 2015 года"
</t>
    </r>
    <r>
      <rPr>
        <u val="single"/>
        <sz val="10"/>
        <rFont val="Arial"/>
        <family val="2"/>
      </rPr>
      <t>от " 17  "  июля  2015г. № 83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</si>
</sst>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#,##0.0&quot;р.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9" fillId="0" borderId="14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readingOrder="1"/>
      <protection/>
    </xf>
    <xf numFmtId="0" fontId="9" fillId="0" borderId="15" xfId="33" applyNumberFormat="1" applyFont="1" applyFill="1" applyBorder="1" applyAlignment="1">
      <alignment horizontal="center" vertical="center" wrapText="1" readingOrder="1"/>
      <protection/>
    </xf>
    <xf numFmtId="9" fontId="7" fillId="0" borderId="15" xfId="58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vertical="center"/>
    </xf>
    <xf numFmtId="164" fontId="7" fillId="33" borderId="10" xfId="58" applyNumberFormat="1" applyFont="1" applyFill="1" applyBorder="1" applyAlignment="1">
      <alignment horizontal="right" vertical="center" wrapText="1"/>
    </xf>
    <xf numFmtId="0" fontId="9" fillId="0" borderId="16" xfId="33" applyNumberFormat="1" applyFont="1" applyFill="1" applyBorder="1" applyAlignment="1">
      <alignment horizontal="center" vertical="center" wrapText="1" readingOrder="1"/>
      <protection/>
    </xf>
    <xf numFmtId="164" fontId="7" fillId="33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horizontal="right" vertical="center" wrapText="1"/>
    </xf>
    <xf numFmtId="164" fontId="7" fillId="0" borderId="18" xfId="0" applyNumberFormat="1" applyFont="1" applyFill="1" applyBorder="1" applyAlignment="1">
      <alignment vertical="center"/>
    </xf>
    <xf numFmtId="164" fontId="7" fillId="33" borderId="19" xfId="0" applyNumberFormat="1" applyFont="1" applyFill="1" applyBorder="1" applyAlignment="1">
      <alignment horizontal="right" vertical="center"/>
    </xf>
    <xf numFmtId="9" fontId="7" fillId="0" borderId="20" xfId="58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vertical="center"/>
    </xf>
    <xf numFmtId="1" fontId="3" fillId="34" borderId="21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7" fillId="33" borderId="22" xfId="0" applyNumberFormat="1" applyFont="1" applyFill="1" applyBorder="1" applyAlignment="1">
      <alignment vertical="center"/>
    </xf>
    <xf numFmtId="1" fontId="7" fillId="34" borderId="21" xfId="0" applyNumberFormat="1" applyFont="1" applyFill="1" applyBorder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1"/>
  <sheetViews>
    <sheetView showGridLines="0" tabSelected="1"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 customHeight="1" outlineLevelRow="1"/>
  <cols>
    <col min="1" max="1" width="66.57421875" style="4" customWidth="1"/>
    <col min="2" max="2" width="18.7109375" style="4" customWidth="1"/>
    <col min="3" max="3" width="13.8515625" style="4" hidden="1" customWidth="1"/>
    <col min="4" max="4" width="13.00390625" style="8" hidden="1" customWidth="1"/>
    <col min="5" max="5" width="13.421875" style="4" customWidth="1"/>
    <col min="6" max="6" width="12.7109375" style="4" customWidth="1"/>
    <col min="7" max="7" width="12.7109375" style="1" customWidth="1"/>
    <col min="8" max="8" width="12.421875" style="4" hidden="1" customWidth="1"/>
    <col min="9" max="9" width="12.7109375" style="4" hidden="1" customWidth="1"/>
    <col min="10" max="10" width="9.140625" style="4" hidden="1" customWidth="1"/>
    <col min="11" max="16384" width="9.140625" style="4" customWidth="1"/>
  </cols>
  <sheetData>
    <row r="1" spans="1:7" s="1" customFormat="1" ht="120" customHeight="1">
      <c r="A1" s="6"/>
      <c r="B1" s="16"/>
      <c r="C1" s="25"/>
      <c r="D1" s="48" t="s">
        <v>120</v>
      </c>
      <c r="E1" s="46"/>
      <c r="F1" s="46"/>
      <c r="G1" s="46"/>
    </row>
    <row r="2" spans="1:4" s="1" customFormat="1" ht="26.25" customHeight="1">
      <c r="A2" s="2"/>
      <c r="B2" s="2"/>
      <c r="D2" s="7"/>
    </row>
    <row r="3" spans="1:8" s="5" customFormat="1" ht="79.5" customHeight="1">
      <c r="A3" s="44" t="s">
        <v>117</v>
      </c>
      <c r="B3" s="44"/>
      <c r="C3" s="44"/>
      <c r="D3" s="45"/>
      <c r="E3" s="45"/>
      <c r="F3" s="45"/>
      <c r="G3" s="45"/>
      <c r="H3" s="45"/>
    </row>
    <row r="4" spans="3:10" s="1" customFormat="1" ht="13.5" customHeight="1" thickBot="1">
      <c r="C4" s="41"/>
      <c r="D4" s="42"/>
      <c r="E4" s="42"/>
      <c r="F4" s="47" t="s">
        <v>114</v>
      </c>
      <c r="G4" s="47"/>
      <c r="H4" s="41"/>
      <c r="I4" s="43"/>
      <c r="J4" s="43"/>
    </row>
    <row r="5" spans="1:8" s="1" customFormat="1" ht="39" customHeight="1">
      <c r="A5" s="20" t="s">
        <v>101</v>
      </c>
      <c r="B5" s="21" t="s">
        <v>102</v>
      </c>
      <c r="C5" s="22" t="s">
        <v>116</v>
      </c>
      <c r="D5" s="23" t="s">
        <v>112</v>
      </c>
      <c r="E5" s="22" t="s">
        <v>118</v>
      </c>
      <c r="F5" s="22" t="s">
        <v>119</v>
      </c>
      <c r="G5" s="34" t="s">
        <v>115</v>
      </c>
      <c r="H5" s="28" t="s">
        <v>113</v>
      </c>
    </row>
    <row r="6" spans="1:8" s="1" customFormat="1" ht="24.75" customHeight="1">
      <c r="A6" s="12" t="s">
        <v>74</v>
      </c>
      <c r="B6" s="9" t="s">
        <v>62</v>
      </c>
      <c r="C6" s="17">
        <f aca="true" t="shared" si="0" ref="C6:H6">SUM(C7:C14)</f>
        <v>8121.600000000001</v>
      </c>
      <c r="D6" s="17">
        <f t="shared" si="0"/>
        <v>475.5</v>
      </c>
      <c r="E6" s="17">
        <f t="shared" si="0"/>
        <v>8597.1</v>
      </c>
      <c r="F6" s="17">
        <f t="shared" si="0"/>
        <v>3517.4000000000005</v>
      </c>
      <c r="G6" s="35">
        <f>F6/E6*100</f>
        <v>40.913796512777566</v>
      </c>
      <c r="H6" s="29">
        <f t="shared" si="0"/>
        <v>0</v>
      </c>
    </row>
    <row r="7" spans="1:8" s="1" customFormat="1" ht="33" customHeight="1" outlineLevel="1">
      <c r="A7" s="13" t="s">
        <v>92</v>
      </c>
      <c r="B7" s="3" t="s">
        <v>22</v>
      </c>
      <c r="C7" s="18">
        <v>1181</v>
      </c>
      <c r="D7" s="26">
        <f aca="true" t="shared" si="1" ref="D7:D14">E7-C7</f>
        <v>5</v>
      </c>
      <c r="E7" s="18">
        <v>1186</v>
      </c>
      <c r="F7" s="18">
        <v>524.4</v>
      </c>
      <c r="G7" s="36">
        <f>F7/E7*100</f>
        <v>44.21585160202361</v>
      </c>
      <c r="H7" s="30"/>
    </row>
    <row r="8" spans="1:8" s="1" customFormat="1" ht="36" customHeight="1" outlineLevel="1">
      <c r="A8" s="13" t="s">
        <v>93</v>
      </c>
      <c r="B8" s="3" t="s">
        <v>23</v>
      </c>
      <c r="C8" s="18">
        <v>609.1</v>
      </c>
      <c r="D8" s="26">
        <f t="shared" si="1"/>
        <v>0.5</v>
      </c>
      <c r="E8" s="18">
        <v>609.6</v>
      </c>
      <c r="F8" s="18">
        <v>287.9</v>
      </c>
      <c r="G8" s="36">
        <f aca="true" t="shared" si="2" ref="G8:G61">F8/E8*100</f>
        <v>47.2276902887139</v>
      </c>
      <c r="H8" s="30"/>
    </row>
    <row r="9" spans="1:8" s="1" customFormat="1" ht="27" customHeight="1" outlineLevel="1">
      <c r="A9" s="13" t="s">
        <v>98</v>
      </c>
      <c r="B9" s="3" t="s">
        <v>24</v>
      </c>
      <c r="C9" s="18">
        <v>5628.6</v>
      </c>
      <c r="D9" s="26">
        <f t="shared" si="1"/>
        <v>468.5</v>
      </c>
      <c r="E9" s="18">
        <v>6097.1</v>
      </c>
      <c r="F9" s="18">
        <v>2326.3</v>
      </c>
      <c r="G9" s="36">
        <f t="shared" si="2"/>
        <v>38.15420445785701</v>
      </c>
      <c r="H9" s="30"/>
    </row>
    <row r="10" spans="1:8" s="1" customFormat="1" ht="24.75" customHeight="1" hidden="1" outlineLevel="1">
      <c r="A10" s="13" t="s">
        <v>90</v>
      </c>
      <c r="B10" s="3" t="s">
        <v>91</v>
      </c>
      <c r="C10" s="18"/>
      <c r="D10" s="26">
        <f t="shared" si="1"/>
        <v>0</v>
      </c>
      <c r="E10" s="18"/>
      <c r="F10" s="18"/>
      <c r="G10" s="36" t="e">
        <f t="shared" si="2"/>
        <v>#DIV/0!</v>
      </c>
      <c r="H10" s="30"/>
    </row>
    <row r="11" spans="1:8" s="1" customFormat="1" ht="28.5" customHeight="1" outlineLevel="1">
      <c r="A11" s="13" t="s">
        <v>94</v>
      </c>
      <c r="B11" s="3" t="s">
        <v>73</v>
      </c>
      <c r="C11" s="18">
        <v>677.1</v>
      </c>
      <c r="D11" s="26">
        <f t="shared" si="1"/>
        <v>0</v>
      </c>
      <c r="E11" s="18">
        <v>677.1</v>
      </c>
      <c r="F11" s="18">
        <v>370.5</v>
      </c>
      <c r="G11" s="36">
        <f t="shared" si="2"/>
        <v>54.71865307930881</v>
      </c>
      <c r="H11" s="30"/>
    </row>
    <row r="12" spans="1:8" s="1" customFormat="1" ht="18" customHeight="1" hidden="1" outlineLevel="1">
      <c r="A12" s="13" t="s">
        <v>21</v>
      </c>
      <c r="B12" s="3" t="s">
        <v>25</v>
      </c>
      <c r="C12" s="18">
        <v>0</v>
      </c>
      <c r="D12" s="26">
        <f t="shared" si="1"/>
        <v>0</v>
      </c>
      <c r="E12" s="18">
        <v>0</v>
      </c>
      <c r="F12" s="18">
        <v>0</v>
      </c>
      <c r="G12" s="36" t="e">
        <f t="shared" si="2"/>
        <v>#DIV/0!</v>
      </c>
      <c r="H12" s="30"/>
    </row>
    <row r="13" spans="1:8" s="1" customFormat="1" ht="15.75" customHeight="1" outlineLevel="1">
      <c r="A13" s="13" t="s">
        <v>1</v>
      </c>
      <c r="B13" s="3" t="s">
        <v>72</v>
      </c>
      <c r="C13" s="18">
        <v>10</v>
      </c>
      <c r="D13" s="26">
        <f t="shared" si="1"/>
        <v>0</v>
      </c>
      <c r="E13" s="18">
        <v>10</v>
      </c>
      <c r="F13" s="18">
        <v>0</v>
      </c>
      <c r="G13" s="36">
        <f t="shared" si="2"/>
        <v>0</v>
      </c>
      <c r="H13" s="30"/>
    </row>
    <row r="14" spans="1:8" s="1" customFormat="1" ht="18.75" customHeight="1" outlineLevel="1">
      <c r="A14" s="13" t="s">
        <v>2</v>
      </c>
      <c r="B14" s="3" t="s">
        <v>71</v>
      </c>
      <c r="C14" s="18">
        <v>15.8</v>
      </c>
      <c r="D14" s="26">
        <f t="shared" si="1"/>
        <v>1.5</v>
      </c>
      <c r="E14" s="18">
        <v>17.3</v>
      </c>
      <c r="F14" s="18">
        <v>8.3</v>
      </c>
      <c r="G14" s="36">
        <f t="shared" si="2"/>
        <v>47.97687861271677</v>
      </c>
      <c r="H14" s="30"/>
    </row>
    <row r="15" spans="1:8" s="1" customFormat="1" ht="24.75" customHeight="1" collapsed="1">
      <c r="A15" s="12" t="s">
        <v>104</v>
      </c>
      <c r="B15" s="9" t="s">
        <v>107</v>
      </c>
      <c r="C15" s="19">
        <f>SUM(C16:C17)</f>
        <v>252.2</v>
      </c>
      <c r="D15" s="19">
        <f>SUM(D16:D17)</f>
        <v>-23</v>
      </c>
      <c r="E15" s="19">
        <f>SUM(E16:E17)</f>
        <v>229.2</v>
      </c>
      <c r="F15" s="19">
        <f>SUM(F16:F17)</f>
        <v>112.3</v>
      </c>
      <c r="G15" s="35">
        <f t="shared" si="2"/>
        <v>48.996509598603836</v>
      </c>
      <c r="H15" s="31"/>
    </row>
    <row r="16" spans="1:8" s="1" customFormat="1" ht="15" customHeight="1" hidden="1" outlineLevel="1">
      <c r="A16" s="13" t="s">
        <v>3</v>
      </c>
      <c r="B16" s="3" t="s">
        <v>26</v>
      </c>
      <c r="C16" s="18"/>
      <c r="D16" s="26"/>
      <c r="E16" s="18"/>
      <c r="F16" s="18"/>
      <c r="G16" s="35" t="e">
        <f t="shared" si="2"/>
        <v>#DIV/0!</v>
      </c>
      <c r="H16" s="30"/>
    </row>
    <row r="17" spans="1:8" s="1" customFormat="1" ht="24.75" customHeight="1" outlineLevel="1">
      <c r="A17" s="13" t="s">
        <v>105</v>
      </c>
      <c r="B17" s="3" t="s">
        <v>106</v>
      </c>
      <c r="C17" s="18">
        <v>252.2</v>
      </c>
      <c r="D17" s="26">
        <f>E17-C17</f>
        <v>-23</v>
      </c>
      <c r="E17" s="18">
        <v>229.2</v>
      </c>
      <c r="F17" s="18">
        <v>112.3</v>
      </c>
      <c r="G17" s="36">
        <f t="shared" si="2"/>
        <v>48.996509598603836</v>
      </c>
      <c r="H17" s="30"/>
    </row>
    <row r="18" spans="1:8" s="1" customFormat="1" ht="24.75" customHeight="1" collapsed="1">
      <c r="A18" s="12" t="s">
        <v>75</v>
      </c>
      <c r="B18" s="9" t="s">
        <v>63</v>
      </c>
      <c r="C18" s="19">
        <f aca="true" t="shared" si="3" ref="C18:H18">SUM(C19:C21)</f>
        <v>32</v>
      </c>
      <c r="D18" s="19">
        <f t="shared" si="3"/>
        <v>189.9</v>
      </c>
      <c r="E18" s="19">
        <f t="shared" si="3"/>
        <v>221.9</v>
      </c>
      <c r="F18" s="19">
        <f t="shared" si="3"/>
        <v>0</v>
      </c>
      <c r="G18" s="35">
        <f t="shared" si="2"/>
        <v>0</v>
      </c>
      <c r="H18" s="31">
        <f t="shared" si="3"/>
        <v>0</v>
      </c>
    </row>
    <row r="19" spans="1:8" s="1" customFormat="1" ht="15" customHeight="1" hidden="1" outlineLevel="1">
      <c r="A19" s="13" t="s">
        <v>3</v>
      </c>
      <c r="B19" s="3" t="s">
        <v>26</v>
      </c>
      <c r="C19" s="18"/>
      <c r="D19" s="26"/>
      <c r="E19" s="18"/>
      <c r="F19" s="18"/>
      <c r="G19" s="35" t="e">
        <f t="shared" si="2"/>
        <v>#DIV/0!</v>
      </c>
      <c r="H19" s="30"/>
    </row>
    <row r="20" spans="1:8" s="1" customFormat="1" ht="33" customHeight="1" outlineLevel="1">
      <c r="A20" s="13" t="s">
        <v>95</v>
      </c>
      <c r="B20" s="3" t="s">
        <v>27</v>
      </c>
      <c r="C20" s="18">
        <v>10</v>
      </c>
      <c r="D20" s="26">
        <f>E20-C20</f>
        <v>207.9</v>
      </c>
      <c r="E20" s="18">
        <v>217.9</v>
      </c>
      <c r="F20" s="18">
        <v>0</v>
      </c>
      <c r="G20" s="37">
        <f t="shared" si="2"/>
        <v>0</v>
      </c>
      <c r="H20" s="30"/>
    </row>
    <row r="21" spans="1:8" s="1" customFormat="1" ht="30" customHeight="1" outlineLevel="1">
      <c r="A21" s="13" t="s">
        <v>109</v>
      </c>
      <c r="B21" s="3" t="s">
        <v>108</v>
      </c>
      <c r="C21" s="18">
        <v>22</v>
      </c>
      <c r="D21" s="26">
        <f>E21-C21</f>
        <v>-18</v>
      </c>
      <c r="E21" s="18">
        <v>4</v>
      </c>
      <c r="F21" s="18">
        <v>0</v>
      </c>
      <c r="G21" s="36">
        <f t="shared" si="2"/>
        <v>0</v>
      </c>
      <c r="H21" s="30"/>
    </row>
    <row r="22" spans="1:8" s="1" customFormat="1" ht="24.75" customHeight="1" collapsed="1">
      <c r="A22" s="12" t="s">
        <v>79</v>
      </c>
      <c r="B22" s="9" t="s">
        <v>64</v>
      </c>
      <c r="C22" s="19">
        <f aca="true" t="shared" si="4" ref="C22:H22">SUM(C23:C26)</f>
        <v>849.6999999999999</v>
      </c>
      <c r="D22" s="19">
        <f t="shared" si="4"/>
        <v>65</v>
      </c>
      <c r="E22" s="19">
        <f t="shared" si="4"/>
        <v>914.6999999999999</v>
      </c>
      <c r="F22" s="19">
        <f t="shared" si="4"/>
        <v>31.6</v>
      </c>
      <c r="G22" s="35">
        <f t="shared" si="2"/>
        <v>3.4546845960424184</v>
      </c>
      <c r="H22" s="31">
        <f t="shared" si="4"/>
        <v>0</v>
      </c>
    </row>
    <row r="23" spans="1:8" s="1" customFormat="1" ht="15" customHeight="1" hidden="1" outlineLevel="1">
      <c r="A23" s="13" t="s">
        <v>4</v>
      </c>
      <c r="B23" s="3" t="s">
        <v>28</v>
      </c>
      <c r="C23" s="18"/>
      <c r="D23" s="26"/>
      <c r="E23" s="18"/>
      <c r="F23" s="18"/>
      <c r="G23" s="35" t="e">
        <f t="shared" si="2"/>
        <v>#DIV/0!</v>
      </c>
      <c r="H23" s="30"/>
    </row>
    <row r="24" spans="1:8" s="1" customFormat="1" ht="18" customHeight="1" outlineLevel="1">
      <c r="A24" s="13" t="s">
        <v>111</v>
      </c>
      <c r="B24" s="3" t="s">
        <v>110</v>
      </c>
      <c r="C24" s="18">
        <v>84.9</v>
      </c>
      <c r="D24" s="26">
        <v>0</v>
      </c>
      <c r="E24" s="18">
        <v>84.9</v>
      </c>
      <c r="F24" s="18">
        <v>31.6</v>
      </c>
      <c r="G24" s="36">
        <f t="shared" si="2"/>
        <v>37.22025912838633</v>
      </c>
      <c r="H24" s="30"/>
    </row>
    <row r="25" spans="1:8" s="1" customFormat="1" ht="18" customHeight="1" outlineLevel="1">
      <c r="A25" s="13" t="s">
        <v>29</v>
      </c>
      <c r="B25" s="3" t="s">
        <v>30</v>
      </c>
      <c r="C25" s="18">
        <v>764.8</v>
      </c>
      <c r="D25" s="26">
        <f>E25-C25</f>
        <v>65</v>
      </c>
      <c r="E25" s="18">
        <v>829.8</v>
      </c>
      <c r="F25" s="18">
        <v>0</v>
      </c>
      <c r="G25" s="36">
        <f t="shared" si="2"/>
        <v>0</v>
      </c>
      <c r="H25" s="30"/>
    </row>
    <row r="26" spans="1:8" s="1" customFormat="1" ht="15" customHeight="1" hidden="1" outlineLevel="1">
      <c r="A26" s="13" t="s">
        <v>5</v>
      </c>
      <c r="B26" s="3" t="s">
        <v>31</v>
      </c>
      <c r="C26" s="18">
        <v>0</v>
      </c>
      <c r="D26" s="26"/>
      <c r="E26" s="18">
        <v>0</v>
      </c>
      <c r="F26" s="18"/>
      <c r="G26" s="35" t="e">
        <f t="shared" si="2"/>
        <v>#DIV/0!</v>
      </c>
      <c r="H26" s="30"/>
    </row>
    <row r="27" spans="1:8" s="1" customFormat="1" ht="24.75" customHeight="1" collapsed="1">
      <c r="A27" s="12" t="s">
        <v>80</v>
      </c>
      <c r="B27" s="9" t="s">
        <v>65</v>
      </c>
      <c r="C27" s="19">
        <f aca="true" t="shared" si="5" ref="C27:H27">SUM(C28:C30)</f>
        <v>602</v>
      </c>
      <c r="D27" s="19">
        <f t="shared" si="5"/>
        <v>3618.2</v>
      </c>
      <c r="E27" s="19">
        <f t="shared" si="5"/>
        <v>4220.2</v>
      </c>
      <c r="F27" s="19">
        <f t="shared" si="5"/>
        <v>167.7</v>
      </c>
      <c r="G27" s="35">
        <f t="shared" si="2"/>
        <v>3.973745320127008</v>
      </c>
      <c r="H27" s="31">
        <f t="shared" si="5"/>
        <v>0</v>
      </c>
    </row>
    <row r="28" spans="1:8" s="1" customFormat="1" ht="17.25" customHeight="1" hidden="1" outlineLevel="1">
      <c r="A28" s="13" t="s">
        <v>6</v>
      </c>
      <c r="B28" s="3" t="s">
        <v>32</v>
      </c>
      <c r="C28" s="18">
        <v>0</v>
      </c>
      <c r="D28" s="26">
        <v>0</v>
      </c>
      <c r="E28" s="18">
        <v>0</v>
      </c>
      <c r="F28" s="18">
        <v>0</v>
      </c>
      <c r="G28" s="36">
        <v>0</v>
      </c>
      <c r="H28" s="30"/>
    </row>
    <row r="29" spans="1:8" s="1" customFormat="1" ht="15" customHeight="1" outlineLevel="1">
      <c r="A29" s="13" t="s">
        <v>7</v>
      </c>
      <c r="B29" s="3" t="s">
        <v>33</v>
      </c>
      <c r="C29" s="18">
        <v>160</v>
      </c>
      <c r="D29" s="26">
        <f>E29-C29</f>
        <v>3600.2</v>
      </c>
      <c r="E29" s="18">
        <v>3760.2</v>
      </c>
      <c r="F29" s="18">
        <v>0</v>
      </c>
      <c r="G29" s="36">
        <f t="shared" si="2"/>
        <v>0</v>
      </c>
      <c r="H29" s="30"/>
    </row>
    <row r="30" spans="1:8" s="1" customFormat="1" ht="18" customHeight="1" outlineLevel="1">
      <c r="A30" s="13" t="s">
        <v>8</v>
      </c>
      <c r="B30" s="3" t="s">
        <v>34</v>
      </c>
      <c r="C30" s="18">
        <v>442</v>
      </c>
      <c r="D30" s="26">
        <f>E30-C30</f>
        <v>18</v>
      </c>
      <c r="E30" s="18">
        <v>460</v>
      </c>
      <c r="F30" s="18">
        <v>167.7</v>
      </c>
      <c r="G30" s="36">
        <f t="shared" si="2"/>
        <v>36.45652173913043</v>
      </c>
      <c r="H30" s="30"/>
    </row>
    <row r="31" spans="1:8" s="1" customFormat="1" ht="24.75" customHeight="1" hidden="1">
      <c r="A31" s="12" t="s">
        <v>81</v>
      </c>
      <c r="B31" s="9" t="s">
        <v>66</v>
      </c>
      <c r="C31" s="19">
        <v>0</v>
      </c>
      <c r="D31" s="27"/>
      <c r="E31" s="19">
        <v>0</v>
      </c>
      <c r="F31" s="18"/>
      <c r="G31" s="35" t="e">
        <f t="shared" si="2"/>
        <v>#DIV/0!</v>
      </c>
      <c r="H31" s="30"/>
    </row>
    <row r="32" spans="1:8" s="1" customFormat="1" ht="24.75" customHeight="1" hidden="1" outlineLevel="1">
      <c r="A32" s="13" t="s">
        <v>9</v>
      </c>
      <c r="B32" s="3" t="s">
        <v>35</v>
      </c>
      <c r="C32" s="18">
        <v>0</v>
      </c>
      <c r="D32" s="26"/>
      <c r="E32" s="18">
        <v>0</v>
      </c>
      <c r="F32" s="18"/>
      <c r="G32" s="35" t="e">
        <f t="shared" si="2"/>
        <v>#DIV/0!</v>
      </c>
      <c r="H32" s="30"/>
    </row>
    <row r="33" spans="1:8" s="1" customFormat="1" ht="24.75" customHeight="1" collapsed="1">
      <c r="A33" s="12" t="s">
        <v>82</v>
      </c>
      <c r="B33" s="9" t="s">
        <v>67</v>
      </c>
      <c r="C33" s="19">
        <f>SUM(C34:C38)</f>
        <v>6</v>
      </c>
      <c r="D33" s="19">
        <f>SUM(D34:D38)</f>
        <v>0</v>
      </c>
      <c r="E33" s="19">
        <f>SUM(E34:E38)</f>
        <v>6</v>
      </c>
      <c r="F33" s="19">
        <f>SUM(F34:F38)</f>
        <v>0</v>
      </c>
      <c r="G33" s="35">
        <f t="shared" si="2"/>
        <v>0</v>
      </c>
      <c r="H33" s="30"/>
    </row>
    <row r="34" spans="1:8" s="1" customFormat="1" ht="15" customHeight="1" hidden="1" outlineLevel="1">
      <c r="A34" s="13" t="s">
        <v>17</v>
      </c>
      <c r="B34" s="3" t="s">
        <v>36</v>
      </c>
      <c r="C34" s="18"/>
      <c r="D34" s="26"/>
      <c r="E34" s="18"/>
      <c r="F34" s="18"/>
      <c r="G34" s="35" t="e">
        <f t="shared" si="2"/>
        <v>#DIV/0!</v>
      </c>
      <c r="H34" s="30"/>
    </row>
    <row r="35" spans="1:8" s="1" customFormat="1" ht="15" customHeight="1" hidden="1" outlineLevel="1">
      <c r="A35" s="13" t="s">
        <v>10</v>
      </c>
      <c r="B35" s="3" t="s">
        <v>37</v>
      </c>
      <c r="C35" s="18"/>
      <c r="D35" s="26"/>
      <c r="E35" s="18"/>
      <c r="F35" s="18"/>
      <c r="G35" s="35" t="e">
        <f t="shared" si="2"/>
        <v>#DIV/0!</v>
      </c>
      <c r="H35" s="30"/>
    </row>
    <row r="36" spans="1:8" s="1" customFormat="1" ht="15" customHeight="1" hidden="1" outlineLevel="1">
      <c r="A36" s="13" t="s">
        <v>38</v>
      </c>
      <c r="B36" s="3" t="s">
        <v>39</v>
      </c>
      <c r="C36" s="18"/>
      <c r="D36" s="26"/>
      <c r="E36" s="18"/>
      <c r="F36" s="18"/>
      <c r="G36" s="35" t="e">
        <f t="shared" si="2"/>
        <v>#DIV/0!</v>
      </c>
      <c r="H36" s="30"/>
    </row>
    <row r="37" spans="1:8" s="1" customFormat="1" ht="20.25" customHeight="1" outlineLevel="1">
      <c r="A37" s="13" t="s">
        <v>18</v>
      </c>
      <c r="B37" s="3" t="s">
        <v>40</v>
      </c>
      <c r="C37" s="18">
        <v>6</v>
      </c>
      <c r="D37" s="26">
        <v>0</v>
      </c>
      <c r="E37" s="18">
        <v>6</v>
      </c>
      <c r="F37" s="18">
        <v>0</v>
      </c>
      <c r="G37" s="37">
        <f t="shared" si="2"/>
        <v>0</v>
      </c>
      <c r="H37" s="30"/>
    </row>
    <row r="38" spans="1:8" s="1" customFormat="1" ht="15" customHeight="1" hidden="1" outlineLevel="1">
      <c r="A38" s="13" t="s">
        <v>19</v>
      </c>
      <c r="B38" s="3" t="s">
        <v>41</v>
      </c>
      <c r="C38" s="18"/>
      <c r="D38" s="26"/>
      <c r="E38" s="18"/>
      <c r="F38" s="18"/>
      <c r="G38" s="35" t="e">
        <f t="shared" si="2"/>
        <v>#DIV/0!</v>
      </c>
      <c r="H38" s="30"/>
    </row>
    <row r="39" spans="1:8" s="1" customFormat="1" ht="24.75" customHeight="1">
      <c r="A39" s="12" t="s">
        <v>76</v>
      </c>
      <c r="B39" s="9" t="s">
        <v>68</v>
      </c>
      <c r="C39" s="19">
        <f aca="true" t="shared" si="6" ref="C39:H39">SUM(C40:C41)</f>
        <v>3310.8</v>
      </c>
      <c r="D39" s="19">
        <f t="shared" si="6"/>
        <v>1732.0999999999995</v>
      </c>
      <c r="E39" s="19">
        <f t="shared" si="6"/>
        <v>5042.9</v>
      </c>
      <c r="F39" s="19">
        <f t="shared" si="6"/>
        <v>1883</v>
      </c>
      <c r="G39" s="35">
        <f t="shared" si="2"/>
        <v>37.33962600884412</v>
      </c>
      <c r="H39" s="31">
        <f t="shared" si="6"/>
        <v>0</v>
      </c>
    </row>
    <row r="40" spans="1:8" s="1" customFormat="1" ht="21" customHeight="1" outlineLevel="1">
      <c r="A40" s="13" t="s">
        <v>11</v>
      </c>
      <c r="B40" s="3" t="s">
        <v>42</v>
      </c>
      <c r="C40" s="18">
        <v>3310.8</v>
      </c>
      <c r="D40" s="26">
        <f>E40-C40</f>
        <v>1732.0999999999995</v>
      </c>
      <c r="E40" s="18">
        <v>5042.9</v>
      </c>
      <c r="F40" s="18">
        <v>1883</v>
      </c>
      <c r="G40" s="36">
        <f t="shared" si="2"/>
        <v>37.33962600884412</v>
      </c>
      <c r="H40" s="30"/>
    </row>
    <row r="41" spans="1:8" s="1" customFormat="1" ht="15" customHeight="1" hidden="1" outlineLevel="1">
      <c r="A41" s="13" t="s">
        <v>78</v>
      </c>
      <c r="B41" s="3" t="s">
        <v>43</v>
      </c>
      <c r="C41" s="18"/>
      <c r="D41" s="26"/>
      <c r="E41" s="18"/>
      <c r="F41" s="18"/>
      <c r="G41" s="35" t="e">
        <f t="shared" si="2"/>
        <v>#DIV/0!</v>
      </c>
      <c r="H41" s="30"/>
    </row>
    <row r="42" spans="1:8" s="1" customFormat="1" ht="24.75" customHeight="1" hidden="1">
      <c r="A42" s="12" t="s">
        <v>77</v>
      </c>
      <c r="B42" s="9" t="s">
        <v>69</v>
      </c>
      <c r="C42" s="19">
        <v>0</v>
      </c>
      <c r="D42" s="27"/>
      <c r="E42" s="19">
        <v>0</v>
      </c>
      <c r="F42" s="18"/>
      <c r="G42" s="35" t="e">
        <f t="shared" si="2"/>
        <v>#DIV/0!</v>
      </c>
      <c r="H42" s="30"/>
    </row>
    <row r="43" spans="1:8" s="1" customFormat="1" ht="24.75" customHeight="1" hidden="1" outlineLevel="1">
      <c r="A43" s="13" t="s">
        <v>20</v>
      </c>
      <c r="B43" s="3" t="s">
        <v>44</v>
      </c>
      <c r="C43" s="18">
        <v>0</v>
      </c>
      <c r="D43" s="26"/>
      <c r="E43" s="18">
        <v>0</v>
      </c>
      <c r="F43" s="18"/>
      <c r="G43" s="35" t="e">
        <f t="shared" si="2"/>
        <v>#DIV/0!</v>
      </c>
      <c r="H43" s="30"/>
    </row>
    <row r="44" spans="1:8" s="1" customFormat="1" ht="24.75" customHeight="1" hidden="1" outlineLevel="1">
      <c r="A44" s="13" t="s">
        <v>12</v>
      </c>
      <c r="B44" s="3" t="s">
        <v>45</v>
      </c>
      <c r="C44" s="18">
        <v>0</v>
      </c>
      <c r="D44" s="26"/>
      <c r="E44" s="18">
        <v>0</v>
      </c>
      <c r="F44" s="18"/>
      <c r="G44" s="35" t="e">
        <f t="shared" si="2"/>
        <v>#DIV/0!</v>
      </c>
      <c r="H44" s="30"/>
    </row>
    <row r="45" spans="1:8" s="1" customFormat="1" ht="24.75" customHeight="1" hidden="1" outlineLevel="1">
      <c r="A45" s="13" t="s">
        <v>13</v>
      </c>
      <c r="B45" s="3" t="s">
        <v>46</v>
      </c>
      <c r="C45" s="18">
        <v>0</v>
      </c>
      <c r="D45" s="26"/>
      <c r="E45" s="18">
        <v>0</v>
      </c>
      <c r="F45" s="18"/>
      <c r="G45" s="35" t="e">
        <f t="shared" si="2"/>
        <v>#DIV/0!</v>
      </c>
      <c r="H45" s="30"/>
    </row>
    <row r="46" spans="1:8" s="1" customFormat="1" ht="24.75" customHeight="1" hidden="1" outlineLevel="1">
      <c r="A46" s="13" t="s">
        <v>14</v>
      </c>
      <c r="B46" s="3" t="s">
        <v>47</v>
      </c>
      <c r="C46" s="18">
        <v>0</v>
      </c>
      <c r="D46" s="26"/>
      <c r="E46" s="18">
        <v>0</v>
      </c>
      <c r="F46" s="18"/>
      <c r="G46" s="35" t="e">
        <f t="shared" si="2"/>
        <v>#DIV/0!</v>
      </c>
      <c r="H46" s="30"/>
    </row>
    <row r="47" spans="1:8" s="1" customFormat="1" ht="24.75" customHeight="1" hidden="1" outlineLevel="1">
      <c r="A47" s="13" t="s">
        <v>48</v>
      </c>
      <c r="B47" s="3" t="s">
        <v>49</v>
      </c>
      <c r="C47" s="18">
        <v>0</v>
      </c>
      <c r="D47" s="26"/>
      <c r="E47" s="18">
        <v>0</v>
      </c>
      <c r="F47" s="18"/>
      <c r="G47" s="35" t="e">
        <f t="shared" si="2"/>
        <v>#DIV/0!</v>
      </c>
      <c r="H47" s="30"/>
    </row>
    <row r="48" spans="1:8" s="1" customFormat="1" ht="24.75" customHeight="1">
      <c r="A48" s="12" t="s">
        <v>83</v>
      </c>
      <c r="B48" s="9" t="s">
        <v>70</v>
      </c>
      <c r="C48" s="19">
        <f>SUM(C49:C52)</f>
        <v>4</v>
      </c>
      <c r="D48" s="19">
        <f>SUM(D49:D52)</f>
        <v>0</v>
      </c>
      <c r="E48" s="19">
        <f>SUM(E49:E52)</f>
        <v>4</v>
      </c>
      <c r="F48" s="19">
        <f>SUM(F49:F52)</f>
        <v>0</v>
      </c>
      <c r="G48" s="35">
        <f t="shared" si="2"/>
        <v>0</v>
      </c>
      <c r="H48" s="30"/>
    </row>
    <row r="49" spans="1:8" s="1" customFormat="1" ht="15" customHeight="1" hidden="1">
      <c r="A49" s="13" t="s">
        <v>97</v>
      </c>
      <c r="B49" s="3" t="s">
        <v>96</v>
      </c>
      <c r="C49" s="18">
        <v>0</v>
      </c>
      <c r="D49" s="26"/>
      <c r="E49" s="18">
        <v>0</v>
      </c>
      <c r="F49" s="18"/>
      <c r="G49" s="35" t="e">
        <f t="shared" si="2"/>
        <v>#DIV/0!</v>
      </c>
      <c r="H49" s="30"/>
    </row>
    <row r="50" spans="1:8" s="1" customFormat="1" ht="18.75" customHeight="1" outlineLevel="1">
      <c r="A50" s="13" t="s">
        <v>15</v>
      </c>
      <c r="B50" s="3" t="s">
        <v>50</v>
      </c>
      <c r="C50" s="18">
        <v>4</v>
      </c>
      <c r="D50" s="26">
        <v>0</v>
      </c>
      <c r="E50" s="18">
        <v>4</v>
      </c>
      <c r="F50" s="18">
        <v>0</v>
      </c>
      <c r="G50" s="38">
        <f t="shared" si="2"/>
        <v>0</v>
      </c>
      <c r="H50" s="30"/>
    </row>
    <row r="51" spans="1:8" s="1" customFormat="1" ht="15" customHeight="1" hidden="1" outlineLevel="1">
      <c r="A51" s="13" t="s">
        <v>89</v>
      </c>
      <c r="B51" s="3" t="s">
        <v>88</v>
      </c>
      <c r="C51" s="18"/>
      <c r="D51" s="26"/>
      <c r="E51" s="18"/>
      <c r="F51" s="18"/>
      <c r="G51" s="35" t="e">
        <f t="shared" si="2"/>
        <v>#DIV/0!</v>
      </c>
      <c r="H51" s="30"/>
    </row>
    <row r="52" spans="1:8" s="1" customFormat="1" ht="15" customHeight="1" hidden="1" outlineLevel="1">
      <c r="A52" s="13" t="s">
        <v>16</v>
      </c>
      <c r="B52" s="3" t="s">
        <v>51</v>
      </c>
      <c r="C52" s="18"/>
      <c r="D52" s="26"/>
      <c r="E52" s="18"/>
      <c r="F52" s="18"/>
      <c r="G52" s="35" t="e">
        <f t="shared" si="2"/>
        <v>#DIV/0!</v>
      </c>
      <c r="H52" s="30"/>
    </row>
    <row r="53" spans="1:8" s="1" customFormat="1" ht="24.75" customHeight="1">
      <c r="A53" s="12" t="s">
        <v>54</v>
      </c>
      <c r="B53" s="10" t="s">
        <v>55</v>
      </c>
      <c r="C53" s="19">
        <f aca="true" t="shared" si="7" ref="C53:H53">SUM(C54)</f>
        <v>22.6</v>
      </c>
      <c r="D53" s="19">
        <f t="shared" si="7"/>
        <v>0</v>
      </c>
      <c r="E53" s="19">
        <f t="shared" si="7"/>
        <v>22.6</v>
      </c>
      <c r="F53" s="19">
        <f t="shared" si="7"/>
        <v>0</v>
      </c>
      <c r="G53" s="35">
        <f t="shared" si="2"/>
        <v>0</v>
      </c>
      <c r="H53" s="31">
        <f t="shared" si="7"/>
        <v>0</v>
      </c>
    </row>
    <row r="54" spans="1:8" s="1" customFormat="1" ht="18" customHeight="1" outlineLevel="1">
      <c r="A54" s="13" t="s">
        <v>52</v>
      </c>
      <c r="B54" s="3" t="s">
        <v>53</v>
      </c>
      <c r="C54" s="18">
        <v>22.6</v>
      </c>
      <c r="D54" s="26">
        <v>0</v>
      </c>
      <c r="E54" s="18">
        <v>22.6</v>
      </c>
      <c r="F54" s="18">
        <v>0</v>
      </c>
      <c r="G54" s="36">
        <f t="shared" si="2"/>
        <v>0</v>
      </c>
      <c r="H54" s="30"/>
    </row>
    <row r="55" spans="1:8" s="11" customFormat="1" ht="24.75" customHeight="1">
      <c r="A55" s="12" t="s">
        <v>99</v>
      </c>
      <c r="B55" s="10" t="s">
        <v>56</v>
      </c>
      <c r="C55" s="19">
        <f>C56</f>
        <v>9.4</v>
      </c>
      <c r="D55" s="19">
        <f>D56</f>
        <v>0</v>
      </c>
      <c r="E55" s="19">
        <f>E56</f>
        <v>9.4</v>
      </c>
      <c r="F55" s="19">
        <f>F56</f>
        <v>0.6</v>
      </c>
      <c r="G55" s="35">
        <f t="shared" si="2"/>
        <v>6.382978723404255</v>
      </c>
      <c r="H55" s="32"/>
    </row>
    <row r="56" spans="1:8" s="1" customFormat="1" ht="15" customHeight="1">
      <c r="A56" s="13" t="s">
        <v>57</v>
      </c>
      <c r="B56" s="3" t="s">
        <v>58</v>
      </c>
      <c r="C56" s="18">
        <v>9.4</v>
      </c>
      <c r="D56" s="26">
        <f>E56-C56</f>
        <v>0</v>
      </c>
      <c r="E56" s="18">
        <v>9.4</v>
      </c>
      <c r="F56" s="18">
        <v>0.6</v>
      </c>
      <c r="G56" s="40">
        <f t="shared" si="2"/>
        <v>6.382978723404255</v>
      </c>
      <c r="H56" s="30"/>
    </row>
    <row r="57" spans="1:8" s="1" customFormat="1" ht="28.5" customHeight="1" hidden="1">
      <c r="A57" s="12" t="s">
        <v>100</v>
      </c>
      <c r="B57" s="10" t="s">
        <v>59</v>
      </c>
      <c r="C57" s="19">
        <f>C58+C59+C60</f>
        <v>0</v>
      </c>
      <c r="D57" s="27" t="e">
        <f>#REF!/#REF!</f>
        <v>#REF!</v>
      </c>
      <c r="E57" s="19">
        <f>E58+E59+E60</f>
        <v>0</v>
      </c>
      <c r="F57" s="18"/>
      <c r="G57" s="35" t="e">
        <f t="shared" si="2"/>
        <v>#DIV/0!</v>
      </c>
      <c r="H57" s="30"/>
    </row>
    <row r="58" spans="1:8" s="1" customFormat="1" ht="25.5" customHeight="1" hidden="1">
      <c r="A58" s="13" t="s">
        <v>85</v>
      </c>
      <c r="B58" s="3" t="s">
        <v>60</v>
      </c>
      <c r="C58" s="18"/>
      <c r="D58" s="26"/>
      <c r="E58" s="18"/>
      <c r="F58" s="18"/>
      <c r="G58" s="35" t="e">
        <f t="shared" si="2"/>
        <v>#DIV/0!</v>
      </c>
      <c r="H58" s="30"/>
    </row>
    <row r="59" spans="1:8" s="1" customFormat="1" ht="24.75" customHeight="1" hidden="1">
      <c r="A59" s="13" t="s">
        <v>87</v>
      </c>
      <c r="B59" s="3" t="s">
        <v>86</v>
      </c>
      <c r="C59" s="18">
        <v>0</v>
      </c>
      <c r="D59" s="26"/>
      <c r="E59" s="18">
        <v>0</v>
      </c>
      <c r="F59" s="18"/>
      <c r="G59" s="35" t="e">
        <f t="shared" si="2"/>
        <v>#DIV/0!</v>
      </c>
      <c r="H59" s="30"/>
    </row>
    <row r="60" spans="1:8" s="1" customFormat="1" ht="15" customHeight="1" hidden="1">
      <c r="A60" s="13" t="s">
        <v>84</v>
      </c>
      <c r="B60" s="3" t="s">
        <v>61</v>
      </c>
      <c r="C60" s="18">
        <v>0</v>
      </c>
      <c r="D60" s="26"/>
      <c r="E60" s="18">
        <v>0</v>
      </c>
      <c r="F60" s="18"/>
      <c r="G60" s="35" t="e">
        <f t="shared" si="2"/>
        <v>#DIV/0!</v>
      </c>
      <c r="H60" s="30"/>
    </row>
    <row r="61" spans="1:8" s="1" customFormat="1" ht="24.75" customHeight="1" thickBot="1">
      <c r="A61" s="14" t="s">
        <v>103</v>
      </c>
      <c r="B61" s="15" t="s">
        <v>0</v>
      </c>
      <c r="C61" s="24">
        <f>C53+C48+C39+C33+C27+C22+C18+C15+C6+C55</f>
        <v>13210.300000000001</v>
      </c>
      <c r="D61" s="24">
        <f>D53+D48+D39+D33+D27+D22+D18+D15+D6</f>
        <v>6057.699999999999</v>
      </c>
      <c r="E61" s="24">
        <f>E53+E48+E39+E33+E27+E22+E18+E15+E6+E55</f>
        <v>19268.000000000004</v>
      </c>
      <c r="F61" s="24">
        <f>F6+F18+F22+F27+F33+F39+F48+F53+F55+F57+F15</f>
        <v>5712.600000000001</v>
      </c>
      <c r="G61" s="39">
        <f t="shared" si="2"/>
        <v>29.64812123728462</v>
      </c>
      <c r="H61" s="33">
        <f>H6+H18+H22+H27+H33+H39+H48+H53+H55+H57+H15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5">
    <mergeCell ref="C4:E4"/>
    <mergeCell ref="H4:J4"/>
    <mergeCell ref="A3:H3"/>
    <mergeCell ref="D1:G1"/>
    <mergeCell ref="F4:G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2015-07-17T01:44:42Z</cp:lastPrinted>
  <dcterms:created xsi:type="dcterms:W3CDTF">2002-03-11T10:22:12Z</dcterms:created>
  <dcterms:modified xsi:type="dcterms:W3CDTF">2015-07-17T01:45:03Z</dcterms:modified>
  <cp:category/>
  <cp:version/>
  <cp:contentType/>
  <cp:contentStatus/>
</cp:coreProperties>
</file>