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2016" sheetId="1" r:id="rId1"/>
  </sheets>
  <definedNames>
    <definedName name="APPT" localSheetId="0">'2016'!#REF!</definedName>
    <definedName name="FIO" localSheetId="0">'2016'!#REF!</definedName>
    <definedName name="SIGN" localSheetId="0">'2016'!#REF!</definedName>
    <definedName name="_xlnm.Print_Titles" localSheetId="0">'2016'!$5:$5</definedName>
    <definedName name="_xlnm.Print_Area" localSheetId="0">'2016'!$A$1:$H$32</definedName>
  </definedNames>
  <calcPr fullCalcOnLoad="1" refMode="R1C1"/>
</workbook>
</file>

<file path=xl/sharedStrings.xml><?xml version="1.0" encoding="utf-8"?>
<sst xmlns="http://schemas.openxmlformats.org/spreadsheetml/2006/main" count="63" uniqueCount="63">
  <si>
    <t/>
  </si>
  <si>
    <t>Резервные фонды</t>
  </si>
  <si>
    <t>Другие общегосударственные вопросы</t>
  </si>
  <si>
    <t>Другие вопросы в области национальной экономики</t>
  </si>
  <si>
    <t>Коммунальное хозяйство</t>
  </si>
  <si>
    <t>Благоустройство</t>
  </si>
  <si>
    <t>Культура</t>
  </si>
  <si>
    <t>01.02</t>
  </si>
  <si>
    <t>01.03</t>
  </si>
  <si>
    <t>01.04</t>
  </si>
  <si>
    <t>Дорожное хозяйство (дорожные фонды)</t>
  </si>
  <si>
    <t>04.09</t>
  </si>
  <si>
    <t>04.12</t>
  </si>
  <si>
    <t>05.02</t>
  </si>
  <si>
    <t>05.03</t>
  </si>
  <si>
    <t>08.01</t>
  </si>
  <si>
    <t>13.00</t>
  </si>
  <si>
    <t>13.01</t>
  </si>
  <si>
    <t>01.00</t>
  </si>
  <si>
    <t>03.00</t>
  </si>
  <si>
    <t>04.00</t>
  </si>
  <si>
    <t>05.00</t>
  </si>
  <si>
    <t>08.00</t>
  </si>
  <si>
    <t>01.13</t>
  </si>
  <si>
    <t>01.11</t>
  </si>
  <si>
    <t>01.06</t>
  </si>
  <si>
    <t>ОБЩЕГОСУДАРСТВЕННЫЕ ВОПРОСЫ</t>
  </si>
  <si>
    <t>НАЦИОНАЛЬНАЯ БЕЗОПАСНОСТЬ И ПРАВООХРАНИТЕЛЬНАЯ ДЕЯТЕЛЬНОСТЬ</t>
  </si>
  <si>
    <t>КУЛЬТУРА, КИНЕМАТОГРАФИЯ</t>
  </si>
  <si>
    <t>НАЦИОНАЛЬНАЯ ЭКОНОМИКА</t>
  </si>
  <si>
    <t>ЖИЛИЩНО-КОММУНАЛЬНОЕ ХОЗЯЙСТВО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</si>
  <si>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</si>
  <si>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</si>
  <si>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</si>
  <si>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</si>
  <si>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ОБСЛУЖИВАНИЕ ГОСУДАРСТВЕННОГО И МУНИЦИПАЛЬНОГО ДОЛГА</t>
  </si>
  <si>
    <t>Наименование</t>
  </si>
  <si>
    <t>РзПР</t>
  </si>
  <si>
    <t>ИТОГО:</t>
  </si>
  <si>
    <t>НАЦИОНАЛЬНАЯ ОБОРОНА</t>
  </si>
  <si>
    <t>Мобилизационная и вневойсковая подготовка</t>
  </si>
  <si>
    <t>02.03</t>
  </si>
  <si>
    <t>02.00</t>
  </si>
  <si>
    <t>04.01</t>
  </si>
  <si>
    <t>Общеэкономические вопросы</t>
  </si>
  <si>
    <t>Уточненный бюджет на 2014 год</t>
  </si>
  <si>
    <t>% исполнения</t>
  </si>
  <si>
    <t>тыс. руб.</t>
  </si>
  <si>
    <t>07.00</t>
  </si>
  <si>
    <t>ОБРАЗОВАНИЕ</t>
  </si>
  <si>
    <t>07.05</t>
  </si>
  <si>
    <t>11.00</t>
  </si>
  <si>
    <t>ФИЗИЧЕСКАЯ КУЛЬТУРА И СПОРТ</t>
  </si>
  <si>
    <t>11.05</t>
  </si>
  <si>
    <t>Другие вопросы в области национальной безопасности и правоохранительной деятельности</t>
  </si>
  <si>
    <t>03.14</t>
  </si>
  <si>
    <t>Профессиональная подготовка, переподготовка и повышение квалификации</t>
  </si>
  <si>
    <t>Другие вопросы в области физической культуры и спорта</t>
  </si>
  <si>
    <t>Обслуживание внутреннего государственного и муниципального долга</t>
  </si>
  <si>
    <t>ОТЧЁТ ОБ ИСПОЛНЕНИИ БЮДЖЕТА
БЕРЕЗНЯКОВСКОГО МУНИЦИПАЛЬНОГО ОБРАЗОВАНИЯ 
ЗА 1 ПОЛУГОДИЕ  2019 ГОДА
ПО РАЗДЕЛАМ И ПОДРАЗДЕЛАМ КЛАССИФИКАЦИИ 
РАСХОДОВ БЮДЖЕТОВ РОССИЙСКОЙ ФЕДЕРАЦИИ</t>
  </si>
  <si>
    <t>План на 2019 год</t>
  </si>
  <si>
    <t>Исполнение за 1 полугодие  2019 года</t>
  </si>
  <si>
    <t>Приложение № 2 к постановлению администрации  Березняковского сельского поселения Нижнеилимского района "Об утверждении отчета об исполнении бюджета  Березняковского муниципального образования за  1 полугодие 2019 года" 
от "   24   "  июля       2019 г. № 83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</si>
</sst>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0.0"/>
    <numFmt numFmtId="175" formatCode="#,##0.0&quot;р.&quot;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7" fillId="0" borderId="0">
      <alignment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172" fontId="6" fillId="32" borderId="10" xfId="0" applyNumberFormat="1" applyFont="1" applyFill="1" applyBorder="1" applyAlignment="1">
      <alignment vertical="center"/>
    </xf>
    <xf numFmtId="172" fontId="3" fillId="0" borderId="10" xfId="0" applyNumberFormat="1" applyFont="1" applyFill="1" applyBorder="1" applyAlignment="1">
      <alignment vertical="center"/>
    </xf>
    <xf numFmtId="172" fontId="6" fillId="32" borderId="10" xfId="0" applyNumberFormat="1" applyFont="1" applyFill="1" applyBorder="1" applyAlignment="1">
      <alignment horizontal="right" vertical="center" wrapText="1"/>
    </xf>
    <xf numFmtId="0" fontId="8" fillId="0" borderId="11" xfId="33" applyNumberFormat="1" applyFont="1" applyFill="1" applyBorder="1" applyAlignment="1">
      <alignment horizontal="center" vertical="center" readingOrder="1"/>
      <protection/>
    </xf>
    <xf numFmtId="0" fontId="8" fillId="0" borderId="12" xfId="33" applyNumberFormat="1" applyFont="1" applyFill="1" applyBorder="1" applyAlignment="1">
      <alignment horizontal="center" vertical="center" readingOrder="1"/>
      <protection/>
    </xf>
    <xf numFmtId="0" fontId="8" fillId="0" borderId="12" xfId="33" applyNumberFormat="1" applyFont="1" applyFill="1" applyBorder="1" applyAlignment="1">
      <alignment horizontal="center" vertical="center" wrapText="1" readingOrder="1"/>
      <protection/>
    </xf>
    <xf numFmtId="0" fontId="8" fillId="0" borderId="13" xfId="33" applyNumberFormat="1" applyFont="1" applyFill="1" applyBorder="1" applyAlignment="1">
      <alignment horizontal="center" vertical="center" wrapText="1" readingOrder="1"/>
      <protection/>
    </xf>
    <xf numFmtId="172" fontId="6" fillId="32" borderId="14" xfId="0" applyNumberFormat="1" applyFont="1" applyFill="1" applyBorder="1" applyAlignment="1">
      <alignment vertical="center"/>
    </xf>
    <xf numFmtId="172" fontId="3" fillId="0" borderId="15" xfId="0" applyNumberFormat="1" applyFont="1" applyFill="1" applyBorder="1" applyAlignment="1">
      <alignment vertical="center"/>
    </xf>
    <xf numFmtId="172" fontId="6" fillId="32" borderId="14" xfId="0" applyNumberFormat="1" applyFont="1" applyFill="1" applyBorder="1" applyAlignment="1">
      <alignment horizontal="right" vertical="center" wrapText="1"/>
    </xf>
    <xf numFmtId="9" fontId="6" fillId="0" borderId="16" xfId="58" applyFont="1" applyFill="1" applyBorder="1" applyAlignment="1">
      <alignment horizontal="center" vertical="center" wrapText="1"/>
    </xf>
    <xf numFmtId="1" fontId="6" fillId="32" borderId="17" xfId="0" applyNumberFormat="1" applyFont="1" applyFill="1" applyBorder="1" applyAlignment="1">
      <alignment vertical="center"/>
    </xf>
    <xf numFmtId="1" fontId="3" fillId="33" borderId="17" xfId="0" applyNumberFormat="1" applyFont="1" applyFill="1" applyBorder="1" applyAlignment="1">
      <alignment vertical="center"/>
    </xf>
    <xf numFmtId="1" fontId="3" fillId="0" borderId="17" xfId="0" applyNumberFormat="1" applyFont="1" applyFill="1" applyBorder="1" applyAlignment="1">
      <alignment vertical="center"/>
    </xf>
    <xf numFmtId="0" fontId="0" fillId="0" borderId="0" xfId="0" applyBorder="1" applyAlignment="1">
      <alignment wrapText="1"/>
    </xf>
    <xf numFmtId="0" fontId="6" fillId="0" borderId="12" xfId="33" applyNumberFormat="1" applyFont="1" applyFill="1" applyBorder="1" applyAlignment="1">
      <alignment horizontal="center" vertical="center" wrapText="1" readingOrder="1"/>
      <protection/>
    </xf>
    <xf numFmtId="49" fontId="6" fillId="32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172" fontId="3" fillId="0" borderId="10" xfId="0" applyNumberFormat="1" applyFont="1" applyFill="1" applyBorder="1" applyAlignment="1">
      <alignment horizontal="right" vertical="center" wrapText="1"/>
    </xf>
    <xf numFmtId="172" fontId="3" fillId="0" borderId="14" xfId="0" applyNumberFormat="1" applyFont="1" applyFill="1" applyBorder="1" applyAlignment="1">
      <alignment horizontal="right" vertical="center" wrapText="1"/>
    </xf>
    <xf numFmtId="49" fontId="6" fillId="34" borderId="10" xfId="0" applyNumberFormat="1" applyFont="1" applyFill="1" applyBorder="1" applyAlignment="1">
      <alignment horizontal="left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172" fontId="6" fillId="34" borderId="10" xfId="0" applyNumberFormat="1" applyFont="1" applyFill="1" applyBorder="1" applyAlignment="1">
      <alignment vertical="center"/>
    </xf>
    <xf numFmtId="1" fontId="6" fillId="34" borderId="17" xfId="0" applyNumberFormat="1" applyFont="1" applyFill="1" applyBorder="1" applyAlignment="1">
      <alignment vertical="center"/>
    </xf>
    <xf numFmtId="172" fontId="6" fillId="34" borderId="15" xfId="0" applyNumberFormat="1" applyFont="1" applyFill="1" applyBorder="1" applyAlignment="1">
      <alignment vertical="center"/>
    </xf>
    <xf numFmtId="0" fontId="6" fillId="34" borderId="0" xfId="0" applyFont="1" applyFill="1" applyAlignment="1">
      <alignment vertical="center"/>
    </xf>
    <xf numFmtId="49" fontId="6" fillId="34" borderId="10" xfId="0" applyNumberFormat="1" applyFont="1" applyFill="1" applyBorder="1" applyAlignment="1">
      <alignment horizontal="center" vertical="center"/>
    </xf>
    <xf numFmtId="49" fontId="6" fillId="34" borderId="10" xfId="0" applyNumberFormat="1" applyFont="1" applyFill="1" applyBorder="1" applyAlignment="1">
      <alignment horizontal="left" vertical="center"/>
    </xf>
    <xf numFmtId="0" fontId="6" fillId="34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" fontId="6" fillId="34" borderId="10" xfId="0" applyNumberFormat="1" applyFont="1" applyFill="1" applyBorder="1" applyAlignment="1">
      <alignment vertical="center"/>
    </xf>
    <xf numFmtId="1" fontId="6" fillId="0" borderId="17" xfId="0" applyNumberFormat="1" applyFont="1" applyFill="1" applyBorder="1" applyAlignment="1">
      <alignment vertical="center"/>
    </xf>
    <xf numFmtId="0" fontId="9" fillId="0" borderId="0" xfId="33" applyNumberFormat="1" applyFont="1" applyFill="1" applyBorder="1" applyAlignment="1">
      <alignment horizontal="right" vertical="center" wrapText="1" readingOrder="1"/>
      <protection/>
    </xf>
    <xf numFmtId="0" fontId="0" fillId="0" borderId="18" xfId="0" applyBorder="1" applyAlignment="1">
      <alignment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18" xfId="0" applyFont="1" applyFill="1" applyBorder="1" applyAlignment="1">
      <alignment horizontal="righ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32"/>
  <sheetViews>
    <sheetView showGridLines="0" tabSelected="1" view="pageBreakPreview" zoomScaleNormal="75" zoomScaleSheetLayoutView="100" zoomScalePageLayoutView="0" workbookViewId="0" topLeftCell="A1">
      <selection activeCell="C1" sqref="C1:E1"/>
    </sheetView>
  </sheetViews>
  <sheetFormatPr defaultColWidth="9.140625" defaultRowHeight="12.75" customHeight="1" outlineLevelRow="1"/>
  <cols>
    <col min="1" max="1" width="66.57421875" style="4" customWidth="1"/>
    <col min="2" max="2" width="13.140625" style="4" customWidth="1"/>
    <col min="3" max="3" width="13.421875" style="4" customWidth="1"/>
    <col min="4" max="4" width="12.7109375" style="4" customWidth="1"/>
    <col min="5" max="5" width="12.7109375" style="1" customWidth="1"/>
    <col min="6" max="6" width="12.421875" style="4" hidden="1" customWidth="1"/>
    <col min="7" max="7" width="12.7109375" style="4" hidden="1" customWidth="1"/>
    <col min="8" max="8" width="9.140625" style="4" hidden="1" customWidth="1"/>
    <col min="9" max="16384" width="9.140625" style="4" customWidth="1"/>
  </cols>
  <sheetData>
    <row r="1" spans="1:5" s="1" customFormat="1" ht="120" customHeight="1">
      <c r="A1" s="6"/>
      <c r="B1" s="8"/>
      <c r="C1" s="46" t="s">
        <v>62</v>
      </c>
      <c r="D1" s="46"/>
      <c r="E1" s="46"/>
    </row>
    <row r="2" spans="1:2" s="1" customFormat="1" ht="26.25" customHeight="1">
      <c r="A2" s="2"/>
      <c r="B2" s="2"/>
    </row>
    <row r="3" spans="1:6" s="5" customFormat="1" ht="100.5" customHeight="1">
      <c r="A3" s="44" t="s">
        <v>59</v>
      </c>
      <c r="B3" s="44"/>
      <c r="C3" s="45"/>
      <c r="D3" s="45"/>
      <c r="E3" s="45"/>
      <c r="F3" s="45"/>
    </row>
    <row r="4" spans="3:8" s="1" customFormat="1" ht="13.5" customHeight="1" thickBot="1">
      <c r="C4" s="23"/>
      <c r="D4" s="47" t="s">
        <v>47</v>
      </c>
      <c r="E4" s="47"/>
      <c r="F4" s="42"/>
      <c r="G4" s="43"/>
      <c r="H4" s="43"/>
    </row>
    <row r="5" spans="1:6" s="1" customFormat="1" ht="39" customHeight="1">
      <c r="A5" s="12" t="s">
        <v>36</v>
      </c>
      <c r="B5" s="13" t="s">
        <v>37</v>
      </c>
      <c r="C5" s="14" t="s">
        <v>60</v>
      </c>
      <c r="D5" s="24" t="s">
        <v>61</v>
      </c>
      <c r="E5" s="19" t="s">
        <v>46</v>
      </c>
      <c r="F5" s="15" t="s">
        <v>45</v>
      </c>
    </row>
    <row r="6" spans="1:6" s="1" customFormat="1" ht="24.75" customHeight="1">
      <c r="A6" s="25" t="s">
        <v>26</v>
      </c>
      <c r="B6" s="7" t="s">
        <v>18</v>
      </c>
      <c r="C6" s="9">
        <f>SUM(C7:C12)</f>
        <v>10470</v>
      </c>
      <c r="D6" s="9">
        <f>SUM(D7:D12)</f>
        <v>4278</v>
      </c>
      <c r="E6" s="20">
        <f>D6/C6*100</f>
        <v>40.85959885386819</v>
      </c>
      <c r="F6" s="16">
        <f>SUM(F7:F12)</f>
        <v>0</v>
      </c>
    </row>
    <row r="7" spans="1:6" s="1" customFormat="1" ht="33" customHeight="1" outlineLevel="1">
      <c r="A7" s="26" t="s">
        <v>31</v>
      </c>
      <c r="B7" s="3" t="s">
        <v>7</v>
      </c>
      <c r="C7" s="10">
        <v>1608.4</v>
      </c>
      <c r="D7" s="10">
        <v>863.4</v>
      </c>
      <c r="E7" s="21">
        <f>D7/C7*100</f>
        <v>53.68067644864462</v>
      </c>
      <c r="F7" s="17"/>
    </row>
    <row r="8" spans="1:6" s="1" customFormat="1" ht="41.25" customHeight="1" outlineLevel="1">
      <c r="A8" s="26" t="s">
        <v>32</v>
      </c>
      <c r="B8" s="3" t="s">
        <v>8</v>
      </c>
      <c r="C8" s="10">
        <v>0.5</v>
      </c>
      <c r="D8" s="10">
        <v>0.1</v>
      </c>
      <c r="E8" s="21">
        <f aca="true" t="shared" si="0" ref="E8:E27">D8/C8*100</f>
        <v>20</v>
      </c>
      <c r="F8" s="17"/>
    </row>
    <row r="9" spans="1:6" s="1" customFormat="1" ht="27" customHeight="1" outlineLevel="1">
      <c r="A9" s="26" t="s">
        <v>34</v>
      </c>
      <c r="B9" s="3" t="s">
        <v>9</v>
      </c>
      <c r="C9" s="10">
        <v>7860.9</v>
      </c>
      <c r="D9" s="10">
        <v>3016.5</v>
      </c>
      <c r="E9" s="21">
        <f t="shared" si="0"/>
        <v>38.37346868679159</v>
      </c>
      <c r="F9" s="17"/>
    </row>
    <row r="10" spans="1:6" s="1" customFormat="1" ht="28.5" customHeight="1" outlineLevel="1">
      <c r="A10" s="26" t="s">
        <v>33</v>
      </c>
      <c r="B10" s="3" t="s">
        <v>25</v>
      </c>
      <c r="C10" s="10">
        <v>975</v>
      </c>
      <c r="D10" s="10">
        <v>390.6</v>
      </c>
      <c r="E10" s="21">
        <f t="shared" si="0"/>
        <v>40.06153846153847</v>
      </c>
      <c r="F10" s="17"/>
    </row>
    <row r="11" spans="1:6" s="1" customFormat="1" ht="24" customHeight="1" outlineLevel="1">
      <c r="A11" s="26" t="s">
        <v>1</v>
      </c>
      <c r="B11" s="3" t="s">
        <v>24</v>
      </c>
      <c r="C11" s="10">
        <v>10</v>
      </c>
      <c r="D11" s="10">
        <v>0</v>
      </c>
      <c r="E11" s="21">
        <f t="shared" si="0"/>
        <v>0</v>
      </c>
      <c r="F11" s="17"/>
    </row>
    <row r="12" spans="1:6" s="1" customFormat="1" ht="18.75" customHeight="1" outlineLevel="1">
      <c r="A12" s="26" t="s">
        <v>2</v>
      </c>
      <c r="B12" s="3" t="s">
        <v>23</v>
      </c>
      <c r="C12" s="10">
        <v>15.2</v>
      </c>
      <c r="D12" s="10">
        <v>7.4</v>
      </c>
      <c r="E12" s="21">
        <f t="shared" si="0"/>
        <v>48.684210526315795</v>
      </c>
      <c r="F12" s="17"/>
    </row>
    <row r="13" spans="1:6" s="1" customFormat="1" ht="24.75" customHeight="1">
      <c r="A13" s="25" t="s">
        <v>39</v>
      </c>
      <c r="B13" s="7" t="s">
        <v>42</v>
      </c>
      <c r="C13" s="11">
        <f>SUM(C14:C14)</f>
        <v>345.5</v>
      </c>
      <c r="D13" s="11">
        <f>SUM(D14:D14)</f>
        <v>164.7</v>
      </c>
      <c r="E13" s="20">
        <f t="shared" si="0"/>
        <v>47.67004341534008</v>
      </c>
      <c r="F13" s="18"/>
    </row>
    <row r="14" spans="1:6" s="1" customFormat="1" ht="24.75" customHeight="1" outlineLevel="1">
      <c r="A14" s="26" t="s">
        <v>40</v>
      </c>
      <c r="B14" s="3" t="s">
        <v>41</v>
      </c>
      <c r="C14" s="10">
        <v>345.5</v>
      </c>
      <c r="D14" s="10">
        <v>164.7</v>
      </c>
      <c r="E14" s="21">
        <f t="shared" si="0"/>
        <v>47.67004341534008</v>
      </c>
      <c r="F14" s="17"/>
    </row>
    <row r="15" spans="1:6" s="1" customFormat="1" ht="24.75" customHeight="1">
      <c r="A15" s="25" t="s">
        <v>27</v>
      </c>
      <c r="B15" s="7" t="s">
        <v>19</v>
      </c>
      <c r="C15" s="11">
        <f>C16</f>
        <v>55</v>
      </c>
      <c r="D15" s="11">
        <f>D16</f>
        <v>0</v>
      </c>
      <c r="E15" s="20">
        <f t="shared" si="0"/>
        <v>0</v>
      </c>
      <c r="F15" s="18" t="e">
        <f>SUM(#REF!)</f>
        <v>#REF!</v>
      </c>
    </row>
    <row r="16" spans="1:6" s="1" customFormat="1" ht="24.75" customHeight="1">
      <c r="A16" s="26" t="s">
        <v>54</v>
      </c>
      <c r="B16" s="3" t="s">
        <v>55</v>
      </c>
      <c r="C16" s="27">
        <v>55</v>
      </c>
      <c r="D16" s="27">
        <v>0</v>
      </c>
      <c r="E16" s="22">
        <f t="shared" si="0"/>
        <v>0</v>
      </c>
      <c r="F16" s="28">
        <f>SUM(F17:F20)</f>
        <v>0</v>
      </c>
    </row>
    <row r="17" spans="1:6" s="34" customFormat="1" ht="15" customHeight="1" outlineLevel="1">
      <c r="A17" s="29" t="s">
        <v>29</v>
      </c>
      <c r="B17" s="30" t="s">
        <v>20</v>
      </c>
      <c r="C17" s="31">
        <f>SUM(C18:C20)</f>
        <v>1567.8</v>
      </c>
      <c r="D17" s="31">
        <f>SUM(D18:D20)</f>
        <v>361.7</v>
      </c>
      <c r="E17" s="32">
        <f t="shared" si="0"/>
        <v>23.070544712335757</v>
      </c>
      <c r="F17" s="33"/>
    </row>
    <row r="18" spans="1:6" s="1" customFormat="1" ht="20.25" customHeight="1" outlineLevel="1">
      <c r="A18" s="26" t="s">
        <v>44</v>
      </c>
      <c r="B18" s="3" t="s">
        <v>43</v>
      </c>
      <c r="C18" s="10">
        <v>90.9</v>
      </c>
      <c r="D18" s="10">
        <v>44.2</v>
      </c>
      <c r="E18" s="21">
        <f t="shared" si="0"/>
        <v>48.624862486248624</v>
      </c>
      <c r="F18" s="17"/>
    </row>
    <row r="19" spans="1:6" s="1" customFormat="1" ht="19.5" customHeight="1" outlineLevel="1">
      <c r="A19" s="26" t="s">
        <v>10</v>
      </c>
      <c r="B19" s="3" t="s">
        <v>11</v>
      </c>
      <c r="C19" s="10">
        <v>1395.1</v>
      </c>
      <c r="D19" s="10">
        <v>317.5</v>
      </c>
      <c r="E19" s="21">
        <f t="shared" si="0"/>
        <v>22.758225216830336</v>
      </c>
      <c r="F19" s="17"/>
    </row>
    <row r="20" spans="1:6" s="1" customFormat="1" ht="23.25" customHeight="1" outlineLevel="1">
      <c r="A20" s="26" t="s">
        <v>3</v>
      </c>
      <c r="B20" s="3" t="s">
        <v>12</v>
      </c>
      <c r="C20" s="10">
        <v>81.8</v>
      </c>
      <c r="D20" s="10">
        <v>0</v>
      </c>
      <c r="E20" s="21">
        <f>D20/C20*100</f>
        <v>0</v>
      </c>
      <c r="F20" s="17"/>
    </row>
    <row r="21" spans="1:6" s="34" customFormat="1" ht="17.25" customHeight="1" outlineLevel="1">
      <c r="A21" s="29" t="s">
        <v>30</v>
      </c>
      <c r="B21" s="30" t="s">
        <v>21</v>
      </c>
      <c r="C21" s="31">
        <f>SUM(C22:C23)</f>
        <v>715.6</v>
      </c>
      <c r="D21" s="31">
        <f>SUM(D22:D23)</f>
        <v>219.6</v>
      </c>
      <c r="E21" s="32">
        <f>D21/C21*100</f>
        <v>30.687534935718276</v>
      </c>
      <c r="F21" s="33"/>
    </row>
    <row r="22" spans="1:6" s="1" customFormat="1" ht="22.5" customHeight="1" outlineLevel="1">
      <c r="A22" s="26" t="s">
        <v>4</v>
      </c>
      <c r="B22" s="3" t="s">
        <v>13</v>
      </c>
      <c r="C22" s="10">
        <v>115</v>
      </c>
      <c r="D22" s="10">
        <v>0</v>
      </c>
      <c r="E22" s="21">
        <f t="shared" si="0"/>
        <v>0</v>
      </c>
      <c r="F22" s="17"/>
    </row>
    <row r="23" spans="1:6" s="1" customFormat="1" ht="24.75" customHeight="1">
      <c r="A23" s="26" t="s">
        <v>5</v>
      </c>
      <c r="B23" s="3" t="s">
        <v>14</v>
      </c>
      <c r="C23" s="27">
        <v>600.6</v>
      </c>
      <c r="D23" s="27">
        <v>219.6</v>
      </c>
      <c r="E23" s="22">
        <f t="shared" si="0"/>
        <v>36.56343656343656</v>
      </c>
      <c r="F23" s="17"/>
    </row>
    <row r="24" spans="1:6" s="34" customFormat="1" ht="28.5" customHeight="1" outlineLevel="1">
      <c r="A24" s="29" t="s">
        <v>49</v>
      </c>
      <c r="B24" s="30" t="s">
        <v>48</v>
      </c>
      <c r="C24" s="31">
        <f>C25</f>
        <v>40</v>
      </c>
      <c r="D24" s="31">
        <f>D25</f>
        <v>4.9</v>
      </c>
      <c r="E24" s="32">
        <f t="shared" si="0"/>
        <v>12.250000000000002</v>
      </c>
      <c r="F24" s="33"/>
    </row>
    <row r="25" spans="1:6" s="1" customFormat="1" ht="24.75" customHeight="1" outlineLevel="1">
      <c r="A25" s="26" t="s">
        <v>56</v>
      </c>
      <c r="B25" s="3" t="s">
        <v>50</v>
      </c>
      <c r="C25" s="10">
        <v>40</v>
      </c>
      <c r="D25" s="10">
        <v>4.9</v>
      </c>
      <c r="E25" s="22">
        <f t="shared" si="0"/>
        <v>12.250000000000002</v>
      </c>
      <c r="F25" s="17"/>
    </row>
    <row r="26" spans="1:6" s="34" customFormat="1" ht="24.75" customHeight="1" outlineLevel="1">
      <c r="A26" s="29" t="s">
        <v>28</v>
      </c>
      <c r="B26" s="30" t="s">
        <v>22</v>
      </c>
      <c r="C26" s="31">
        <f>C27</f>
        <v>8086.3</v>
      </c>
      <c r="D26" s="31">
        <f>D27</f>
        <v>3995.6</v>
      </c>
      <c r="E26" s="32">
        <f t="shared" si="0"/>
        <v>49.411968390982274</v>
      </c>
      <c r="F26" s="33"/>
    </row>
    <row r="27" spans="1:6" s="1" customFormat="1" ht="24.75" customHeight="1" outlineLevel="1">
      <c r="A27" s="26" t="s">
        <v>6</v>
      </c>
      <c r="B27" s="3" t="s">
        <v>15</v>
      </c>
      <c r="C27" s="10">
        <v>8086.3</v>
      </c>
      <c r="D27" s="10">
        <v>3995.6</v>
      </c>
      <c r="E27" s="41">
        <f t="shared" si="0"/>
        <v>49.411968390982274</v>
      </c>
      <c r="F27" s="17"/>
    </row>
    <row r="28" spans="1:5" s="34" customFormat="1" ht="24.75" customHeight="1">
      <c r="A28" s="29" t="s">
        <v>52</v>
      </c>
      <c r="B28" s="35" t="s">
        <v>51</v>
      </c>
      <c r="C28" s="37">
        <f>C29</f>
        <v>120</v>
      </c>
      <c r="D28" s="37">
        <f>D29</f>
        <v>0</v>
      </c>
      <c r="E28" s="37">
        <f>E29</f>
        <v>0</v>
      </c>
    </row>
    <row r="29" spans="1:5" ht="24.75" customHeight="1">
      <c r="A29" s="26" t="s">
        <v>57</v>
      </c>
      <c r="B29" s="3" t="s">
        <v>53</v>
      </c>
      <c r="C29" s="38">
        <v>120</v>
      </c>
      <c r="D29" s="38">
        <v>0</v>
      </c>
      <c r="E29" s="39">
        <f>D29/C29*100</f>
        <v>0</v>
      </c>
    </row>
    <row r="30" spans="1:5" s="34" customFormat="1" ht="24.75" customHeight="1">
      <c r="A30" s="29" t="s">
        <v>35</v>
      </c>
      <c r="B30" s="35" t="s">
        <v>16</v>
      </c>
      <c r="C30" s="37">
        <f>C31</f>
        <v>1</v>
      </c>
      <c r="D30" s="37">
        <f>D31</f>
        <v>0</v>
      </c>
      <c r="E30" s="37">
        <f>E31</f>
        <v>0</v>
      </c>
    </row>
    <row r="31" spans="1:5" ht="24.75" customHeight="1">
      <c r="A31" s="26" t="s">
        <v>58</v>
      </c>
      <c r="B31" s="3" t="s">
        <v>17</v>
      </c>
      <c r="C31" s="38">
        <v>1</v>
      </c>
      <c r="D31" s="38">
        <v>0</v>
      </c>
      <c r="E31" s="39">
        <f>D31/C31*100</f>
        <v>0</v>
      </c>
    </row>
    <row r="32" spans="1:5" s="34" customFormat="1" ht="24.75" customHeight="1">
      <c r="A32" s="36" t="s">
        <v>38</v>
      </c>
      <c r="B32" s="35" t="s">
        <v>0</v>
      </c>
      <c r="C32" s="31">
        <f>SUM(C6+C13+C15+C17+C21+C24+C26+C28+C30)</f>
        <v>21401.2</v>
      </c>
      <c r="D32" s="31">
        <f>SUM(D6+D13+D15+D17+D21+D24+D26+D28+D30)</f>
        <v>9024.5</v>
      </c>
      <c r="E32" s="40">
        <f>D32/C32*100</f>
        <v>42.16819617591537</v>
      </c>
    </row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</sheetData>
  <sheetProtection/>
  <mergeCells count="4">
    <mergeCell ref="F4:H4"/>
    <mergeCell ref="A3:F3"/>
    <mergeCell ref="C1:E1"/>
    <mergeCell ref="D4:E4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Елена</cp:lastModifiedBy>
  <cp:lastPrinted>2019-07-23T02:03:10Z</cp:lastPrinted>
  <dcterms:created xsi:type="dcterms:W3CDTF">2002-03-11T10:22:12Z</dcterms:created>
  <dcterms:modified xsi:type="dcterms:W3CDTF">2019-07-23T02:03:14Z</dcterms:modified>
  <cp:category/>
  <cp:version/>
  <cp:contentType/>
  <cp:contentStatus/>
</cp:coreProperties>
</file>