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<sst xmlns="http://schemas.openxmlformats.org/spreadsheetml/2006/main" count="80" uniqueCount="78">
  <si>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</si>
  <si>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</si>
  <si>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</si>
  <si>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</si>
  <si>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</si>
  <si>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</si>
  <si>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</si>
  <si>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</si>
  <si>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</si>
  <si>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</si>
  <si>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НАЦИОНАЛЬНАЯ ЭКОНОМИКА</t>
  </si>
  <si>
    <t>04.00</t>
  </si>
  <si>
    <t>Другие вопросы в области национальной экономики</t>
  </si>
  <si>
    <t>ЖИЛИЩНО-КОММУНАЛЬНОЕ ХОЗЯЙСТВО</t>
  </si>
  <si>
    <t>05.00</t>
  </si>
  <si>
    <t>Благоустройство</t>
  </si>
  <si>
    <t>05.03</t>
  </si>
  <si>
    <t>ОБРАЗОВАНИЕ</t>
  </si>
  <si>
    <t>07.00</t>
  </si>
  <si>
    <t>Молодежная политика и оздоровление детей</t>
  </si>
  <si>
    <t>07.07</t>
  </si>
  <si>
    <t>МЕЖБЮДЖЕТНЫЕ ТРАНСФЕРТЫ</t>
  </si>
  <si>
    <t>11.00</t>
  </si>
  <si>
    <t>Иные межбюджетные трансферты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</si>
  <si>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</si>
  <si>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</si>
  <si>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</si>
  <si>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</si>
  <si>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</si>
  <si>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</si>
  <si>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</si>
  <si>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01.11</t>
  </si>
  <si>
    <t>СОЦИАЛЬНАЯ ПОЛИТИКА</t>
  </si>
  <si>
    <t>10.00</t>
  </si>
  <si>
    <t>10.03</t>
  </si>
  <si>
    <t>Социальное обеспечение населения</t>
  </si>
  <si>
    <t>01.07</t>
  </si>
  <si>
    <t>Обеспечение проведения выборов и референдумов</t>
  </si>
  <si>
    <t>ВСЕГО РАСХОДОВ</t>
  </si>
  <si>
    <t>Коммунальное хозяйство</t>
  </si>
  <si>
    <t>05.02</t>
  </si>
  <si>
    <t>01.13</t>
  </si>
  <si>
    <t>Жилищное хозяйство</t>
  </si>
  <si>
    <t>05.01</t>
  </si>
  <si>
    <t>КУЛЬТУРА И КИНЕМАТОГРАФИЯ</t>
  </si>
  <si>
    <t>Культура</t>
  </si>
  <si>
    <t>08.00</t>
  </si>
  <si>
    <t>08.01</t>
  </si>
  <si>
    <t>ФИЗИЧЕСКАЯ КУЛЬТУРА И СПОРТ</t>
  </si>
  <si>
    <t>11.05</t>
  </si>
  <si>
    <t>Физическая культура</t>
  </si>
  <si>
    <t>14.00</t>
  </si>
  <si>
    <t>14.03</t>
  </si>
  <si>
    <t>НАЦИОНАЛЬНАЯ БЕЗОПАСНОСТЬ И ПРАВООХРАНИТЕЛЬНАЯ ДЕЯТЕЛЬНОСТЬ</t>
  </si>
  <si>
    <t xml:space="preserve">Защита населения и территории от черезвычайных ситуаций природного и техногенного характера, гражданская оборона </t>
  </si>
  <si>
    <t>Обеспечение пожарной безопасности</t>
  </si>
  <si>
    <t>03.09</t>
  </si>
  <si>
    <t>03.10</t>
  </si>
  <si>
    <t>03.00</t>
  </si>
  <si>
    <t>04.01</t>
  </si>
  <si>
    <t xml:space="preserve">Внесение изменнеий </t>
  </si>
  <si>
    <t>Другие вопросы в области национальной безопасности и правоохранительной деятельности</t>
  </si>
  <si>
    <t>03.14</t>
  </si>
  <si>
    <t>Обеспечение деятельности финансовых, налоговых и таможенных органов и органов финансового надзора</t>
  </si>
  <si>
    <t>01.06</t>
  </si>
  <si>
    <t>04.12</t>
  </si>
  <si>
    <t>Общеэкономические вопросы</t>
  </si>
  <si>
    <t>Уточненный план на 2012 год.</t>
  </si>
  <si>
    <t>План
на 2012 год</t>
  </si>
  <si>
    <t>Дорожное хозяйство</t>
  </si>
  <si>
    <t>04.09</t>
  </si>
  <si>
    <t>Уточненный план
 на 2012 год.</t>
  </si>
  <si>
    <t>Приложение № 5 к решению Думы 
"Об утверждении отчета об исполнеии бюджета
Березняковского сельского поселения за 2012 год"</t>
  </si>
  <si>
    <t xml:space="preserve">2013 года № </t>
  </si>
  <si>
    <t>РАСПРЕДЕЛЕНИЕ БЮДЖЕТНЫХ АССИГНОВАНИЙ ЗА 2012 ГОД ПО РАЗДЕЛАМ И ПОДРАЗДЕЛАМ КЛАССИФИКАЦИИ РАСХОДОВ БЮДЖЕТОВ.</t>
  </si>
  <si>
    <t>Исполнение на 31.12.2012</t>
  </si>
  <si>
    <t>% исполнения</t>
  </si>
  <si>
    <r>
      <t xml:space="preserve">от  26 марта    2013 года  №  35 </t>
    </r>
    <r>
      <rPr>
        <u val="single"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</si>
</sst>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7">
      <selection activeCell="F6" sqref="F6"/>
    </sheetView>
  </sheetViews>
  <sheetFormatPr defaultColWidth="9.00390625" defaultRowHeight="12.75"/>
  <cols>
    <col min="1" max="1" width="58.00390625" style="1" customWidth="1"/>
    <col min="2" max="2" width="9.625" style="1" customWidth="1"/>
    <col min="3" max="5" width="13.75390625" style="1" customWidth="1"/>
    <col min="6" max="6" width="14.75390625" style="1" customWidth="1"/>
    <col min="7" max="7" width="12.125" style="1" customWidth="1"/>
    <col min="8" max="8" width="12.625" style="1" hidden="1" customWidth="1"/>
    <col min="9" max="16384" width="9.125" style="1" customWidth="1"/>
  </cols>
  <sheetData>
    <row r="1" spans="1:8" ht="68.25" customHeight="1">
      <c r="A1" s="24"/>
      <c r="B1" s="24"/>
      <c r="C1" s="24"/>
      <c r="D1" s="24" t="s">
        <v>72</v>
      </c>
      <c r="E1" s="24"/>
      <c r="F1" s="24"/>
      <c r="G1" s="24"/>
      <c r="H1" s="24"/>
    </row>
    <row r="2" spans="6:8" ht="12.75">
      <c r="F2" s="1" t="s">
        <v>77</v>
      </c>
      <c r="G2" s="23"/>
      <c r="H2" s="1" t="s">
        <v>73</v>
      </c>
    </row>
    <row r="4" spans="1:8" s="6" customFormat="1" ht="20.25" customHeight="1">
      <c r="A4" s="25" t="s">
        <v>74</v>
      </c>
      <c r="B4" s="25"/>
      <c r="C4" s="25"/>
      <c r="D4" s="25"/>
      <c r="E4" s="25"/>
      <c r="F4" s="26"/>
      <c r="G4" s="26"/>
      <c r="H4" s="26"/>
    </row>
    <row r="5" spans="1:8" s="6" customFormat="1" ht="42.75" customHeight="1">
      <c r="A5" s="26"/>
      <c r="B5" s="26"/>
      <c r="C5" s="26"/>
      <c r="D5" s="26"/>
      <c r="E5" s="26"/>
      <c r="F5" s="26"/>
      <c r="G5" s="26"/>
      <c r="H5" s="26"/>
    </row>
    <row r="6" ht="13.5" customHeight="1"/>
    <row r="7" ht="9.75" customHeight="1"/>
    <row r="8" spans="3:8" ht="12.75">
      <c r="C8" s="2"/>
      <c r="D8" s="2"/>
      <c r="E8" s="2"/>
      <c r="H8" s="2" t="s">
        <v>26</v>
      </c>
    </row>
    <row r="9" spans="1:8" ht="48.75" customHeight="1">
      <c r="A9" s="18" t="s">
        <v>24</v>
      </c>
      <c r="B9" s="18" t="s">
        <v>25</v>
      </c>
      <c r="C9" s="7" t="s">
        <v>68</v>
      </c>
      <c r="D9" s="7" t="s">
        <v>60</v>
      </c>
      <c r="E9" s="7" t="s">
        <v>71</v>
      </c>
      <c r="F9" s="7" t="s">
        <v>75</v>
      </c>
      <c r="G9" s="7" t="s">
        <v>76</v>
      </c>
      <c r="H9" s="7" t="s">
        <v>67</v>
      </c>
    </row>
    <row r="10" spans="1:8" s="3" customFormat="1" ht="20.25" customHeight="1">
      <c r="A10" s="19" t="s">
        <v>0</v>
      </c>
      <c r="B10" s="8" t="s">
        <v>9</v>
      </c>
      <c r="C10" s="9">
        <f aca="true" t="shared" si="0" ref="C10:H10">SUM(C11:C18)</f>
        <v>7362</v>
      </c>
      <c r="D10" s="9">
        <f t="shared" si="0"/>
        <v>128</v>
      </c>
      <c r="E10" s="9">
        <f>SUM(E11:E18)</f>
        <v>7490</v>
      </c>
      <c r="F10" s="9">
        <f t="shared" si="0"/>
        <v>6962</v>
      </c>
      <c r="G10" s="9">
        <f>F10/E10*100</f>
        <v>92.95060080106809</v>
      </c>
      <c r="H10" s="9">
        <f t="shared" si="0"/>
        <v>7362</v>
      </c>
    </row>
    <row r="11" spans="1:8" s="4" customFormat="1" ht="37.5" customHeight="1">
      <c r="A11" s="20" t="s">
        <v>1</v>
      </c>
      <c r="B11" s="10" t="s">
        <v>4</v>
      </c>
      <c r="C11" s="11">
        <v>902</v>
      </c>
      <c r="D11" s="11">
        <v>0</v>
      </c>
      <c r="E11" s="11">
        <v>902</v>
      </c>
      <c r="F11" s="12">
        <v>837</v>
      </c>
      <c r="G11" s="15">
        <f aca="true" t="shared" si="1" ref="G11:G43">F11/E11*100</f>
        <v>92.79379157427938</v>
      </c>
      <c r="H11" s="12">
        <v>902</v>
      </c>
    </row>
    <row r="12" spans="1:8" s="4" customFormat="1" ht="45.75" customHeight="1">
      <c r="A12" s="20" t="s">
        <v>2</v>
      </c>
      <c r="B12" s="10" t="s">
        <v>5</v>
      </c>
      <c r="C12" s="11">
        <v>178</v>
      </c>
      <c r="D12" s="11">
        <v>0</v>
      </c>
      <c r="E12" s="11">
        <v>178</v>
      </c>
      <c r="F12" s="12">
        <v>177</v>
      </c>
      <c r="G12" s="15">
        <f t="shared" si="1"/>
        <v>99.43820224719101</v>
      </c>
      <c r="H12" s="12">
        <v>178</v>
      </c>
    </row>
    <row r="13" spans="1:8" s="4" customFormat="1" ht="45" customHeight="1">
      <c r="A13" s="20" t="s">
        <v>3</v>
      </c>
      <c r="B13" s="10" t="s">
        <v>6</v>
      </c>
      <c r="C13" s="11">
        <v>5488</v>
      </c>
      <c r="D13" s="11">
        <v>131</v>
      </c>
      <c r="E13" s="11">
        <v>5619</v>
      </c>
      <c r="F13" s="12">
        <v>5177</v>
      </c>
      <c r="G13" s="15">
        <f t="shared" si="1"/>
        <v>92.13383164264104</v>
      </c>
      <c r="H13" s="12">
        <v>5488</v>
      </c>
    </row>
    <row r="14" spans="1:8" s="4" customFormat="1" ht="16.5" customHeight="1" hidden="1">
      <c r="A14" s="20" t="s">
        <v>37</v>
      </c>
      <c r="B14" s="10" t="s">
        <v>36</v>
      </c>
      <c r="C14" s="11">
        <v>0</v>
      </c>
      <c r="D14" s="11"/>
      <c r="E14" s="11"/>
      <c r="F14" s="12"/>
      <c r="G14" s="15" t="e">
        <f t="shared" si="1"/>
        <v>#DIV/0!</v>
      </c>
      <c r="H14" s="12"/>
    </row>
    <row r="15" spans="1:8" s="4" customFormat="1" ht="30.75" customHeight="1">
      <c r="A15" s="20" t="s">
        <v>63</v>
      </c>
      <c r="B15" s="10" t="s">
        <v>64</v>
      </c>
      <c r="C15" s="11">
        <v>546</v>
      </c>
      <c r="D15" s="11">
        <v>0</v>
      </c>
      <c r="E15" s="11">
        <v>546</v>
      </c>
      <c r="F15" s="12">
        <v>546</v>
      </c>
      <c r="G15" s="15">
        <f t="shared" si="1"/>
        <v>100</v>
      </c>
      <c r="H15" s="12">
        <v>546</v>
      </c>
    </row>
    <row r="16" spans="1:8" s="4" customFormat="1" ht="30.75" customHeight="1">
      <c r="A16" s="20" t="s">
        <v>37</v>
      </c>
      <c r="B16" s="10" t="s">
        <v>36</v>
      </c>
      <c r="C16" s="11">
        <v>218</v>
      </c>
      <c r="D16" s="11">
        <v>0</v>
      </c>
      <c r="E16" s="11">
        <v>218</v>
      </c>
      <c r="F16" s="12">
        <v>218</v>
      </c>
      <c r="G16" s="15">
        <f t="shared" si="1"/>
        <v>100</v>
      </c>
      <c r="H16" s="12">
        <v>218</v>
      </c>
    </row>
    <row r="17" spans="1:8" s="4" customFormat="1" ht="20.25" customHeight="1">
      <c r="A17" s="20" t="s">
        <v>7</v>
      </c>
      <c r="B17" s="10" t="s">
        <v>31</v>
      </c>
      <c r="C17" s="11">
        <v>15</v>
      </c>
      <c r="D17" s="11">
        <v>0</v>
      </c>
      <c r="E17" s="11">
        <v>15</v>
      </c>
      <c r="F17" s="12">
        <v>0</v>
      </c>
      <c r="G17" s="15">
        <f t="shared" si="1"/>
        <v>0</v>
      </c>
      <c r="H17" s="12">
        <v>15</v>
      </c>
    </row>
    <row r="18" spans="1:8" s="4" customFormat="1" ht="21.75" customHeight="1">
      <c r="A18" s="20" t="s">
        <v>8</v>
      </c>
      <c r="B18" s="10" t="s">
        <v>41</v>
      </c>
      <c r="C18" s="11">
        <v>15</v>
      </c>
      <c r="D18" s="11">
        <v>-3</v>
      </c>
      <c r="E18" s="11">
        <v>12</v>
      </c>
      <c r="F18" s="12">
        <v>7</v>
      </c>
      <c r="G18" s="15">
        <f t="shared" si="1"/>
        <v>58.333333333333336</v>
      </c>
      <c r="H18" s="12">
        <v>15</v>
      </c>
    </row>
    <row r="19" spans="1:8" s="3" customFormat="1" ht="19.5" customHeight="1">
      <c r="A19" s="21" t="s">
        <v>29</v>
      </c>
      <c r="B19" s="13" t="s">
        <v>28</v>
      </c>
      <c r="C19" s="9">
        <f aca="true" t="shared" si="2" ref="C19:H19">SUM(C20)</f>
        <v>204</v>
      </c>
      <c r="D19" s="9">
        <f t="shared" si="2"/>
        <v>0</v>
      </c>
      <c r="E19" s="9">
        <f t="shared" si="2"/>
        <v>204</v>
      </c>
      <c r="F19" s="9">
        <f t="shared" si="2"/>
        <v>204</v>
      </c>
      <c r="G19" s="9">
        <f t="shared" si="1"/>
        <v>100</v>
      </c>
      <c r="H19" s="9">
        <f t="shared" si="2"/>
        <v>204</v>
      </c>
    </row>
    <row r="20" spans="1:8" s="4" customFormat="1" ht="21.75" customHeight="1">
      <c r="A20" s="20" t="s">
        <v>30</v>
      </c>
      <c r="B20" s="10" t="s">
        <v>27</v>
      </c>
      <c r="C20" s="11">
        <v>204</v>
      </c>
      <c r="D20" s="11">
        <v>0</v>
      </c>
      <c r="E20" s="11">
        <v>204</v>
      </c>
      <c r="F20" s="12">
        <v>204</v>
      </c>
      <c r="G20" s="15">
        <f t="shared" si="1"/>
        <v>100</v>
      </c>
      <c r="H20" s="12">
        <v>204</v>
      </c>
    </row>
    <row r="21" spans="1:8" s="4" customFormat="1" ht="33" customHeight="1">
      <c r="A21" s="21" t="s">
        <v>53</v>
      </c>
      <c r="B21" s="13" t="s">
        <v>58</v>
      </c>
      <c r="C21" s="9">
        <f>SUM(C22:C23:C24)</f>
        <v>43</v>
      </c>
      <c r="D21" s="9">
        <f>SUM(D22:D23:D24)</f>
        <v>-5</v>
      </c>
      <c r="E21" s="9">
        <f>SUM(E22:E23:E24)</f>
        <v>38</v>
      </c>
      <c r="F21" s="9">
        <f>SUM(F22:F23:F24)</f>
        <v>36</v>
      </c>
      <c r="G21" s="9">
        <f t="shared" si="1"/>
        <v>94.73684210526315</v>
      </c>
      <c r="H21" s="9">
        <f>SUM(H22:H23:H24)</f>
        <v>43</v>
      </c>
    </row>
    <row r="22" spans="1:8" s="4" customFormat="1" ht="33.75" customHeight="1">
      <c r="A22" s="20" t="s">
        <v>54</v>
      </c>
      <c r="B22" s="10" t="s">
        <v>56</v>
      </c>
      <c r="C22" s="11">
        <v>28</v>
      </c>
      <c r="D22" s="11">
        <v>0</v>
      </c>
      <c r="E22" s="11">
        <v>28</v>
      </c>
      <c r="F22" s="12">
        <v>28</v>
      </c>
      <c r="G22" s="15">
        <f t="shared" si="1"/>
        <v>100</v>
      </c>
      <c r="H22" s="12">
        <v>28</v>
      </c>
    </row>
    <row r="23" spans="1:8" s="4" customFormat="1" ht="23.25" customHeight="1" hidden="1">
      <c r="A23" s="20" t="s">
        <v>55</v>
      </c>
      <c r="B23" s="10" t="s">
        <v>57</v>
      </c>
      <c r="C23" s="11">
        <v>0</v>
      </c>
      <c r="D23" s="11">
        <v>0</v>
      </c>
      <c r="E23" s="11">
        <v>0</v>
      </c>
      <c r="F23" s="12">
        <v>0</v>
      </c>
      <c r="G23" s="15" t="e">
        <f t="shared" si="1"/>
        <v>#DIV/0!</v>
      </c>
      <c r="H23" s="12">
        <v>0</v>
      </c>
    </row>
    <row r="24" spans="1:8" s="4" customFormat="1" ht="34.5" customHeight="1">
      <c r="A24" s="20" t="s">
        <v>61</v>
      </c>
      <c r="B24" s="10" t="s">
        <v>62</v>
      </c>
      <c r="C24" s="11">
        <v>15</v>
      </c>
      <c r="D24" s="11">
        <v>-5</v>
      </c>
      <c r="E24" s="11">
        <v>10</v>
      </c>
      <c r="F24" s="12">
        <v>8</v>
      </c>
      <c r="G24" s="15">
        <f t="shared" si="1"/>
        <v>80</v>
      </c>
      <c r="H24" s="12">
        <v>15</v>
      </c>
    </row>
    <row r="25" spans="1:8" s="3" customFormat="1" ht="19.5" customHeight="1">
      <c r="A25" s="21" t="s">
        <v>10</v>
      </c>
      <c r="B25" s="13" t="s">
        <v>11</v>
      </c>
      <c r="C25" s="9">
        <f aca="true" t="shared" si="3" ref="C25:H25">SUM(C26:C28)</f>
        <v>1715</v>
      </c>
      <c r="D25" s="9">
        <f t="shared" si="3"/>
        <v>0</v>
      </c>
      <c r="E25" s="9">
        <f t="shared" si="3"/>
        <v>1715</v>
      </c>
      <c r="F25" s="9">
        <f t="shared" si="3"/>
        <v>1182</v>
      </c>
      <c r="G25" s="9">
        <f t="shared" si="1"/>
        <v>68.92128279883381</v>
      </c>
      <c r="H25" s="9">
        <f t="shared" si="3"/>
        <v>1715</v>
      </c>
    </row>
    <row r="26" spans="1:8" s="4" customFormat="1" ht="22.5" customHeight="1">
      <c r="A26" s="20" t="s">
        <v>66</v>
      </c>
      <c r="B26" s="10" t="s">
        <v>59</v>
      </c>
      <c r="C26" s="11">
        <v>71</v>
      </c>
      <c r="D26" s="11">
        <v>0</v>
      </c>
      <c r="E26" s="11">
        <v>71</v>
      </c>
      <c r="F26" s="12">
        <v>0</v>
      </c>
      <c r="G26" s="15">
        <f t="shared" si="1"/>
        <v>0</v>
      </c>
      <c r="H26" s="12">
        <v>71</v>
      </c>
    </row>
    <row r="27" spans="1:8" s="4" customFormat="1" ht="22.5" customHeight="1">
      <c r="A27" s="20" t="s">
        <v>69</v>
      </c>
      <c r="B27" s="10" t="s">
        <v>70</v>
      </c>
      <c r="C27" s="11">
        <v>462</v>
      </c>
      <c r="D27" s="11">
        <v>0</v>
      </c>
      <c r="E27" s="11">
        <v>462</v>
      </c>
      <c r="F27" s="12">
        <v>0</v>
      </c>
      <c r="G27" s="15">
        <f t="shared" si="1"/>
        <v>0</v>
      </c>
      <c r="H27" s="12">
        <v>462</v>
      </c>
    </row>
    <row r="28" spans="1:8" s="4" customFormat="1" ht="22.5" customHeight="1">
      <c r="A28" s="20" t="s">
        <v>12</v>
      </c>
      <c r="B28" s="10" t="s">
        <v>65</v>
      </c>
      <c r="C28" s="11">
        <v>1182</v>
      </c>
      <c r="D28" s="11">
        <v>0</v>
      </c>
      <c r="E28" s="11">
        <v>1182</v>
      </c>
      <c r="F28" s="12">
        <v>1182</v>
      </c>
      <c r="G28" s="15">
        <f t="shared" si="1"/>
        <v>100</v>
      </c>
      <c r="H28" s="12">
        <v>1182</v>
      </c>
    </row>
    <row r="29" spans="1:8" s="3" customFormat="1" ht="19.5" customHeight="1">
      <c r="A29" s="21" t="s">
        <v>13</v>
      </c>
      <c r="B29" s="13" t="s">
        <v>14</v>
      </c>
      <c r="C29" s="9">
        <f aca="true" t="shared" si="4" ref="C29:H29">SUM(C30:C32)</f>
        <v>2513</v>
      </c>
      <c r="D29" s="9">
        <f t="shared" si="4"/>
        <v>-85</v>
      </c>
      <c r="E29" s="9">
        <f>SUM(E30:E32)</f>
        <v>2428</v>
      </c>
      <c r="F29" s="9">
        <f t="shared" si="4"/>
        <v>1392</v>
      </c>
      <c r="G29" s="9">
        <f t="shared" si="1"/>
        <v>57.33113673805601</v>
      </c>
      <c r="H29" s="9">
        <f t="shared" si="4"/>
        <v>2513</v>
      </c>
    </row>
    <row r="30" spans="1:8" s="5" customFormat="1" ht="16.5" customHeight="1">
      <c r="A30" s="22" t="s">
        <v>42</v>
      </c>
      <c r="B30" s="14" t="s">
        <v>43</v>
      </c>
      <c r="C30" s="15">
        <v>761</v>
      </c>
      <c r="D30" s="15">
        <v>0</v>
      </c>
      <c r="E30" s="15">
        <v>761</v>
      </c>
      <c r="F30" s="15">
        <v>0</v>
      </c>
      <c r="G30" s="15">
        <f t="shared" si="1"/>
        <v>0</v>
      </c>
      <c r="H30" s="15">
        <v>761</v>
      </c>
    </row>
    <row r="31" spans="1:8" s="4" customFormat="1" ht="16.5" customHeight="1">
      <c r="A31" s="20" t="s">
        <v>39</v>
      </c>
      <c r="B31" s="16" t="s">
        <v>40</v>
      </c>
      <c r="C31" s="17">
        <v>736</v>
      </c>
      <c r="D31" s="17">
        <v>-37</v>
      </c>
      <c r="E31" s="17">
        <v>699</v>
      </c>
      <c r="F31" s="12">
        <v>612</v>
      </c>
      <c r="G31" s="15">
        <f t="shared" si="1"/>
        <v>87.55364806866953</v>
      </c>
      <c r="H31" s="12">
        <v>736</v>
      </c>
    </row>
    <row r="32" spans="1:8" s="4" customFormat="1" ht="16.5" customHeight="1">
      <c r="A32" s="12" t="s">
        <v>15</v>
      </c>
      <c r="B32" s="10" t="s">
        <v>16</v>
      </c>
      <c r="C32" s="11">
        <v>1016</v>
      </c>
      <c r="D32" s="11">
        <v>-48</v>
      </c>
      <c r="E32" s="11">
        <v>968</v>
      </c>
      <c r="F32" s="12">
        <v>780</v>
      </c>
      <c r="G32" s="15">
        <f t="shared" si="1"/>
        <v>80.57851239669421</v>
      </c>
      <c r="H32" s="12">
        <v>1016</v>
      </c>
    </row>
    <row r="33" spans="1:8" s="3" customFormat="1" ht="19.5" customHeight="1">
      <c r="A33" s="21" t="s">
        <v>17</v>
      </c>
      <c r="B33" s="13" t="s">
        <v>18</v>
      </c>
      <c r="C33" s="9">
        <f aca="true" t="shared" si="5" ref="C33:H33">SUM(C34)</f>
        <v>41</v>
      </c>
      <c r="D33" s="9">
        <f t="shared" si="5"/>
        <v>-41</v>
      </c>
      <c r="E33" s="9">
        <f t="shared" si="5"/>
        <v>0</v>
      </c>
      <c r="F33" s="9">
        <f t="shared" si="5"/>
        <v>0</v>
      </c>
      <c r="G33" s="9">
        <v>0</v>
      </c>
      <c r="H33" s="9">
        <f t="shared" si="5"/>
        <v>41</v>
      </c>
    </row>
    <row r="34" spans="1:8" s="4" customFormat="1" ht="19.5" customHeight="1">
      <c r="A34" s="20" t="s">
        <v>19</v>
      </c>
      <c r="B34" s="10" t="s">
        <v>20</v>
      </c>
      <c r="C34" s="11">
        <v>41</v>
      </c>
      <c r="D34" s="11">
        <v>-41</v>
      </c>
      <c r="E34" s="11">
        <v>0</v>
      </c>
      <c r="F34" s="12">
        <v>0</v>
      </c>
      <c r="G34" s="15">
        <v>0</v>
      </c>
      <c r="H34" s="12">
        <v>41</v>
      </c>
    </row>
    <row r="35" spans="1:8" ht="19.5" customHeight="1">
      <c r="A35" s="21" t="s">
        <v>44</v>
      </c>
      <c r="B35" s="13" t="s">
        <v>46</v>
      </c>
      <c r="C35" s="9">
        <f aca="true" t="shared" si="6" ref="C35:H35">SUM(C36)</f>
        <v>3728</v>
      </c>
      <c r="D35" s="9">
        <f t="shared" si="6"/>
        <v>15</v>
      </c>
      <c r="E35" s="9">
        <f t="shared" si="6"/>
        <v>3743</v>
      </c>
      <c r="F35" s="9">
        <f t="shared" si="6"/>
        <v>3716</v>
      </c>
      <c r="G35" s="9">
        <f t="shared" si="1"/>
        <v>99.27865348650815</v>
      </c>
      <c r="H35" s="9">
        <f t="shared" si="6"/>
        <v>3728</v>
      </c>
    </row>
    <row r="36" spans="1:8" s="4" customFormat="1" ht="20.25" customHeight="1">
      <c r="A36" s="20" t="s">
        <v>45</v>
      </c>
      <c r="B36" s="10" t="s">
        <v>47</v>
      </c>
      <c r="C36" s="11">
        <v>3728</v>
      </c>
      <c r="D36" s="11">
        <v>15</v>
      </c>
      <c r="E36" s="11">
        <v>3743</v>
      </c>
      <c r="F36" s="12">
        <v>3716</v>
      </c>
      <c r="G36" s="15">
        <f t="shared" si="1"/>
        <v>99.27865348650815</v>
      </c>
      <c r="H36" s="12">
        <v>3728</v>
      </c>
    </row>
    <row r="37" spans="1:8" s="4" customFormat="1" ht="19.5" customHeight="1">
      <c r="A37" s="21" t="s">
        <v>32</v>
      </c>
      <c r="B37" s="13" t="s">
        <v>33</v>
      </c>
      <c r="C37" s="9">
        <f aca="true" t="shared" si="7" ref="C37:H37">SUM(C38)</f>
        <v>25</v>
      </c>
      <c r="D37" s="9">
        <f t="shared" si="7"/>
        <v>-19</v>
      </c>
      <c r="E37" s="9">
        <f t="shared" si="7"/>
        <v>6</v>
      </c>
      <c r="F37" s="9">
        <f t="shared" si="7"/>
        <v>0</v>
      </c>
      <c r="G37" s="9">
        <f t="shared" si="1"/>
        <v>0</v>
      </c>
      <c r="H37" s="9">
        <f t="shared" si="7"/>
        <v>25</v>
      </c>
    </row>
    <row r="38" spans="1:8" s="4" customFormat="1" ht="19.5" customHeight="1">
      <c r="A38" s="20" t="s">
        <v>35</v>
      </c>
      <c r="B38" s="10" t="s">
        <v>34</v>
      </c>
      <c r="C38" s="11">
        <v>25</v>
      </c>
      <c r="D38" s="11">
        <v>-19</v>
      </c>
      <c r="E38" s="11">
        <v>6</v>
      </c>
      <c r="F38" s="12">
        <v>0</v>
      </c>
      <c r="G38" s="15">
        <f t="shared" si="1"/>
        <v>0</v>
      </c>
      <c r="H38" s="12">
        <v>25</v>
      </c>
    </row>
    <row r="39" spans="1:8" s="3" customFormat="1" ht="19.5" customHeight="1">
      <c r="A39" s="21" t="s">
        <v>48</v>
      </c>
      <c r="B39" s="13" t="s">
        <v>22</v>
      </c>
      <c r="C39" s="9">
        <f aca="true" t="shared" si="8" ref="C39:H39">SUM(C40)</f>
        <v>85</v>
      </c>
      <c r="D39" s="9">
        <f t="shared" si="8"/>
        <v>7</v>
      </c>
      <c r="E39" s="9">
        <f t="shared" si="8"/>
        <v>92</v>
      </c>
      <c r="F39" s="9">
        <f t="shared" si="8"/>
        <v>92</v>
      </c>
      <c r="G39" s="9">
        <f t="shared" si="1"/>
        <v>100</v>
      </c>
      <c r="H39" s="9">
        <f t="shared" si="8"/>
        <v>85</v>
      </c>
    </row>
    <row r="40" spans="1:8" s="4" customFormat="1" ht="18.75" customHeight="1">
      <c r="A40" s="20" t="s">
        <v>50</v>
      </c>
      <c r="B40" s="10" t="s">
        <v>49</v>
      </c>
      <c r="C40" s="11">
        <v>85</v>
      </c>
      <c r="D40" s="11">
        <v>7</v>
      </c>
      <c r="E40" s="11">
        <v>92</v>
      </c>
      <c r="F40" s="12">
        <v>92</v>
      </c>
      <c r="G40" s="15">
        <f t="shared" si="1"/>
        <v>100</v>
      </c>
      <c r="H40" s="12">
        <v>85</v>
      </c>
    </row>
    <row r="41" spans="1:8" s="3" customFormat="1" ht="22.5" customHeight="1" hidden="1">
      <c r="A41" s="19" t="s">
        <v>21</v>
      </c>
      <c r="B41" s="8" t="s">
        <v>51</v>
      </c>
      <c r="C41" s="9">
        <f aca="true" t="shared" si="9" ref="C41:H41">SUM(C42)</f>
        <v>0</v>
      </c>
      <c r="D41" s="9">
        <f t="shared" si="9"/>
        <v>0</v>
      </c>
      <c r="E41" s="9">
        <f t="shared" si="9"/>
        <v>0</v>
      </c>
      <c r="F41" s="9">
        <f t="shared" si="9"/>
        <v>0</v>
      </c>
      <c r="G41" s="9" t="e">
        <f t="shared" si="1"/>
        <v>#DIV/0!</v>
      </c>
      <c r="H41" s="9">
        <f t="shared" si="9"/>
        <v>0</v>
      </c>
    </row>
    <row r="42" spans="1:8" s="4" customFormat="1" ht="21" customHeight="1" hidden="1">
      <c r="A42" s="12" t="s">
        <v>23</v>
      </c>
      <c r="B42" s="10" t="s">
        <v>52</v>
      </c>
      <c r="C42" s="11">
        <v>0</v>
      </c>
      <c r="D42" s="11">
        <v>0</v>
      </c>
      <c r="E42" s="11">
        <v>0</v>
      </c>
      <c r="F42" s="12">
        <v>0</v>
      </c>
      <c r="G42" s="9" t="e">
        <f t="shared" si="1"/>
        <v>#DIV/0!</v>
      </c>
      <c r="H42" s="12">
        <v>0</v>
      </c>
    </row>
    <row r="43" spans="1:8" s="3" customFormat="1" ht="24.75" customHeight="1">
      <c r="A43" s="21" t="s">
        <v>38</v>
      </c>
      <c r="B43" s="19"/>
      <c r="C43" s="9">
        <f>SUM(C10,C19,C25,C29,C33,C35,C41,C37,C21,C39)</f>
        <v>15716</v>
      </c>
      <c r="D43" s="9">
        <f>SUM(D10,D19,D25,D29,D33,D35,D41,D37,D21,D39)</f>
        <v>0</v>
      </c>
      <c r="E43" s="9">
        <f>SUM(E10,E19,E25,E29,E33,E35,E41,E37,E21,E39)</f>
        <v>15716</v>
      </c>
      <c r="F43" s="9">
        <f>SUM(F10,F19,F25,F29,F33,F35,F41,F37,F21,F39)</f>
        <v>13584</v>
      </c>
      <c r="G43" s="9">
        <f t="shared" si="1"/>
        <v>86.43420717739883</v>
      </c>
      <c r="H43" s="9">
        <f>H39+H37+H35+H33+H29+H25+H21+H10+H19</f>
        <v>15716</v>
      </c>
    </row>
  </sheetData>
  <sheetProtection/>
  <mergeCells count="3">
    <mergeCell ref="A1:C1"/>
    <mergeCell ref="A4:H5"/>
    <mergeCell ref="D1:H1"/>
  </mergeCells>
  <printOptions/>
  <pageMargins left="0.984251968503937" right="0.3937007874015748" top="0.3937007874015748" bottom="0.3937007874015748" header="0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2013-03-27T06:03:50Z</cp:lastPrinted>
  <dcterms:created xsi:type="dcterms:W3CDTF">2007-10-29T10:11:26Z</dcterms:created>
  <dcterms:modified xsi:type="dcterms:W3CDTF">2013-03-27T06:05:02Z</dcterms:modified>
  <cp:category/>
  <cp:version/>
  <cp:contentType/>
  <cp:contentStatus/>
</cp:coreProperties>
</file>