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бер" sheetId="1" r:id="rId1"/>
  </sheets>
  <definedNames>
    <definedName name="_xlnm.Print_Area" localSheetId="0">'бер'!$A$1:$H$53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1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<sst xmlns="http://schemas.openxmlformats.org/spreadsheetml/2006/main" count="148" uniqueCount="107">
  <si>
    <t>Отчет об исполнении бюджета Березняковского сельского поселения МО
 по группам, подгруппам и статьям классификации доходов бюджета РФ
 за 12 месяцев 2012 года</t>
  </si>
  <si>
    <t>тыс. руб.</t>
  </si>
  <si>
    <t>Код бюджетной классификации</t>
  </si>
  <si>
    <t>Наименование платежей</t>
  </si>
  <si>
    <t>План на 2012 год</t>
  </si>
  <si>
    <t>Внесение изменений</t>
  </si>
  <si>
    <t>Уточненный план</t>
  </si>
  <si>
    <t>Исполнение на 01.01.13</t>
  </si>
  <si>
    <t>% исполнения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</si>
  <si>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</si>
  <si>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</si>
  <si>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</si>
  <si>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</si>
  <si>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</si>
  <si>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</si>
  <si>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</si>
  <si>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</si>
  <si>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</si>
  <si>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</si>
  <si>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</si>
  <si>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</si>
  <si>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</si>
  <si>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</si>
  <si>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1 05 00000 01 0000 110</t>
  </si>
  <si>
    <t>НАЛОГИ НА СОВОКУПНЫЙ НАЛОГ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</si>
  <si>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</si>
  <si>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</si>
  <si>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</si>
  <si>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</si>
  <si>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</si>
  <si>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</si>
  <si>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</si>
  <si>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</si>
  <si>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</si>
  <si>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</si>
  <si>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</si>
  <si>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</si>
  <si>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</si>
  <si>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</si>
  <si>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</si>
  <si>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</si>
  <si>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</si>
  <si>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</si>
  <si>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</si>
  <si>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</si>
  <si>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</si>
  <si>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</si>
  <si>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
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</si>
  <si>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</si>
  <si>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</si>
  <si>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</si>
  <si>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</t>
  </si>
  <si>
    <t>966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</si>
  <si>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</si>
  <si>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</si>
  <si>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</si>
  <si>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</si>
  <si>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</si>
  <si>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</si>
  <si>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</si>
  <si>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</si>
  <si>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</si>
  <si>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</si>
  <si>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</si>
  <si>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</si>
  <si>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</si>
  <si>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</si>
  <si>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</si>
  <si>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</si>
  <si>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</si>
  <si>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</si>
  <si>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</si>
  <si>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</si>
  <si>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</si>
  <si>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</si>
  <si>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</si>
  <si>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</si>
  <si>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</si>
  <si>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</si>
  <si>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</si>
  <si>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</si>
  <si>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2 02 02102 00 0000 151</t>
  </si>
  <si>
    <t>Субсидии бюджетам на закупку автотранспортных средств и коммунальной техники</t>
  </si>
  <si>
    <t>2 02 02102 10 0000 151</t>
  </si>
  <si>
    <t>Субсидии бюджетам поселений на закупку автотранспортных средств и коммунальной техники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</si>
  <si>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</si>
  <si>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</si>
  <si>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</si>
  <si>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</si>
  <si>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</si>
  <si>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</si>
  <si>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</si>
  <si>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</si>
  <si>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</si>
  <si>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</si>
  <si>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</si>
  <si>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</si>
  <si>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</si>
  <si>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</si>
  <si>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</si>
  <si>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</si>
  <si>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</si>
  <si>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</si>
  <si>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</si>
  <si>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</si>
  <si>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</si>
  <si>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r>
      <t xml:space="preserve">Приложение № 2 к решению Думы Березняковского сельского поселения
</t>
    </r>
    <r>
      <rPr>
        <u val="single"/>
        <sz val="9"/>
        <rFont val="Times New Roman"/>
        <family val="1"/>
      </rPr>
      <t>от " 26 " марта  2013 года №  35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</si>
</sst>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vertical="center" wrapText="1"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2" fillId="0" borderId="0" xfId="56" applyFont="1" applyAlignment="1" applyProtection="1">
      <alignment vertical="center"/>
      <protection hidden="1"/>
    </xf>
    <xf numFmtId="0" fontId="4" fillId="0" borderId="0" xfId="52" applyNumberFormat="1" applyFont="1" applyFill="1" applyAlignment="1" applyProtection="1">
      <alignment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6" applyFont="1" applyFill="1" applyAlignment="1" applyProtection="1">
      <alignment vertical="center"/>
      <protection hidden="1"/>
    </xf>
    <xf numFmtId="0" fontId="4" fillId="0" borderId="0" xfId="56" applyFont="1" applyAlignment="1">
      <alignment horizontal="right"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6" applyFont="1" applyBorder="1" applyAlignment="1">
      <alignment horizontal="center" vertical="center" wrapText="1"/>
      <protection/>
    </xf>
    <xf numFmtId="49" fontId="4" fillId="33" borderId="10" xfId="56" applyNumberFormat="1" applyFont="1" applyFill="1" applyBorder="1" applyAlignment="1">
      <alignment horizontal="center" vertical="center"/>
      <protection/>
    </xf>
    <xf numFmtId="0" fontId="4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6" applyNumberFormat="1" applyFont="1" applyFill="1" applyBorder="1" applyAlignment="1" applyProtection="1">
      <alignment horizontal="left" vertical="center" wrapText="1"/>
      <protection hidden="1"/>
    </xf>
    <xf numFmtId="3" fontId="4" fillId="33" borderId="10" xfId="56" applyNumberFormat="1" applyFont="1" applyFill="1" applyBorder="1" applyAlignment="1">
      <alignment horizontal="right" vertical="center"/>
      <protection/>
    </xf>
    <xf numFmtId="0" fontId="4" fillId="0" borderId="0" xfId="56" applyFont="1" applyAlignment="1">
      <alignment vertical="center"/>
      <protection/>
    </xf>
    <xf numFmtId="49" fontId="4" fillId="34" borderId="10" xfId="56" applyNumberFormat="1" applyFont="1" applyFill="1" applyBorder="1" applyAlignment="1">
      <alignment horizontal="center" vertical="center"/>
      <protection/>
    </xf>
    <xf numFmtId="0" fontId="4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56" applyNumberFormat="1" applyFont="1" applyFill="1" applyBorder="1" applyAlignment="1" applyProtection="1">
      <alignment horizontal="left" vertical="center" wrapText="1"/>
      <protection hidden="1"/>
    </xf>
    <xf numFmtId="3" fontId="4" fillId="34" borderId="10" xfId="56" applyNumberFormat="1" applyFont="1" applyFill="1" applyBorder="1" applyAlignment="1">
      <alignment horizontal="right" vertical="center"/>
      <protection/>
    </xf>
    <xf numFmtId="49" fontId="2" fillId="0" borderId="10" xfId="56" applyNumberFormat="1" applyFont="1" applyBorder="1" applyAlignment="1">
      <alignment horizontal="center" vertical="center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6" applyNumberFormat="1" applyFont="1" applyFill="1" applyBorder="1" applyAlignment="1" applyProtection="1">
      <alignment horizontal="left" vertical="center" wrapText="1"/>
      <protection hidden="1"/>
    </xf>
    <xf numFmtId="3" fontId="2" fillId="0" borderId="10" xfId="56" applyNumberFormat="1" applyFont="1" applyBorder="1" applyAlignment="1">
      <alignment horizontal="right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0" xfId="60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vertical="center" wrapText="1"/>
    </xf>
    <xf numFmtId="49" fontId="4" fillId="34" borderId="10" xfId="54" applyNumberFormat="1" applyFont="1" applyFill="1" applyBorder="1" applyAlignment="1">
      <alignment horizontal="center" vertical="center"/>
      <protection/>
    </xf>
    <xf numFmtId="49" fontId="4" fillId="34" borderId="10" xfId="0" applyNumberFormat="1" applyFont="1" applyFill="1" applyBorder="1" applyAlignment="1">
      <alignment/>
    </xf>
    <xf numFmtId="0" fontId="4" fillId="34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4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8" applyNumberFormat="1" applyFont="1" applyBorder="1" applyAlignment="1">
      <alignment horizontal="center" vertical="center"/>
      <protection/>
    </xf>
    <xf numFmtId="0" fontId="2" fillId="0" borderId="10" xfId="61" applyNumberFormat="1" applyFont="1" applyFill="1" applyBorder="1" applyAlignment="1" applyProtection="1">
      <alignment horizontal="left" vertical="center" wrapText="1"/>
      <protection hidden="1"/>
    </xf>
    <xf numFmtId="49" fontId="4" fillId="34" borderId="10" xfId="63" applyNumberFormat="1" applyFont="1" applyFill="1" applyBorder="1" applyAlignment="1">
      <alignment horizontal="center" vertical="center"/>
      <protection/>
    </xf>
    <xf numFmtId="0" fontId="4" fillId="34" borderId="10" xfId="63" applyFont="1" applyFill="1" applyBorder="1" applyAlignment="1">
      <alignment vertical="center"/>
      <protection/>
    </xf>
    <xf numFmtId="3" fontId="4" fillId="34" borderId="10" xfId="56" applyNumberFormat="1" applyFont="1" applyFill="1" applyBorder="1" applyAlignment="1" applyProtection="1">
      <alignment horizontal="right" vertical="center" wrapText="1"/>
      <protection hidden="1"/>
    </xf>
    <xf numFmtId="49" fontId="2" fillId="0" borderId="10" xfId="63" applyNumberFormat="1" applyFont="1" applyBorder="1" applyAlignment="1">
      <alignment horizontal="center" vertical="center"/>
      <protection/>
    </xf>
    <xf numFmtId="0" fontId="2" fillId="0" borderId="10" xfId="63" applyFont="1" applyBorder="1" applyAlignment="1">
      <alignment vertical="center" wrapText="1"/>
      <protection/>
    </xf>
    <xf numFmtId="3" fontId="2" fillId="0" borderId="10" xfId="56" applyNumberFormat="1" applyFont="1" applyFill="1" applyBorder="1" applyAlignment="1" applyProtection="1">
      <alignment horizontal="right" vertical="center" wrapText="1"/>
      <protection hidden="1"/>
    </xf>
    <xf numFmtId="49" fontId="4" fillId="34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62" applyFont="1" applyFill="1" applyBorder="1" applyAlignment="1">
      <alignment vertical="center" wrapText="1"/>
      <protection/>
    </xf>
    <xf numFmtId="0" fontId="4" fillId="34" borderId="10" xfId="60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60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vertical="center" wrapText="1"/>
    </xf>
    <xf numFmtId="49" fontId="4" fillId="34" borderId="10" xfId="57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vertical="center" wrapText="1"/>
    </xf>
    <xf numFmtId="49" fontId="2" fillId="35" borderId="10" xfId="57" applyNumberFormat="1" applyFont="1" applyFill="1" applyBorder="1" applyAlignment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3" fontId="4" fillId="33" borderId="10" xfId="55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vertical="center" wrapText="1"/>
    </xf>
    <xf numFmtId="3" fontId="2" fillId="0" borderId="10" xfId="55" applyNumberFormat="1" applyFont="1" applyBorder="1" applyAlignment="1">
      <alignment horizontal="right" vertical="center"/>
      <protection/>
    </xf>
    <xf numFmtId="49" fontId="2" fillId="34" borderId="10" xfId="56" applyNumberFormat="1" applyFont="1" applyFill="1" applyBorder="1" applyAlignment="1">
      <alignment horizontal="center" vertical="center"/>
      <protection/>
    </xf>
    <xf numFmtId="0" fontId="2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56" applyNumberFormat="1" applyFont="1" applyFill="1" applyBorder="1" applyAlignment="1" applyProtection="1">
      <alignment horizontal="left" vertical="center" wrapText="1"/>
      <protection hidden="1"/>
    </xf>
    <xf numFmtId="3" fontId="2" fillId="34" borderId="10" xfId="56" applyNumberFormat="1" applyFont="1" applyFill="1" applyBorder="1" applyAlignment="1">
      <alignment horizontal="right" vertical="center"/>
      <protection/>
    </xf>
    <xf numFmtId="1" fontId="2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49" fontId="2" fillId="35" borderId="10" xfId="56" applyNumberFormat="1" applyFont="1" applyFill="1" applyBorder="1" applyAlignment="1">
      <alignment horizontal="center" vertical="center"/>
      <protection/>
    </xf>
    <xf numFmtId="49" fontId="2" fillId="35" borderId="10" xfId="0" applyNumberFormat="1" applyFont="1" applyFill="1" applyBorder="1" applyAlignment="1">
      <alignment horizontal="left" vertical="center" wrapText="1"/>
    </xf>
    <xf numFmtId="3" fontId="2" fillId="35" borderId="10" xfId="56" applyNumberFormat="1" applyFont="1" applyFill="1" applyBorder="1" applyAlignment="1">
      <alignment horizontal="right" vertical="center"/>
      <protection/>
    </xf>
    <xf numFmtId="0" fontId="2" fillId="35" borderId="0" xfId="56" applyFont="1" applyFill="1" applyAlignment="1">
      <alignment vertical="center"/>
      <protection/>
    </xf>
    <xf numFmtId="0" fontId="2" fillId="35" borderId="10" xfId="0" applyFont="1" applyFill="1" applyBorder="1" applyAlignment="1">
      <alignment vertical="center" wrapText="1"/>
    </xf>
    <xf numFmtId="49" fontId="2" fillId="34" borderId="10" xfId="6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vertical="center" wrapText="1"/>
    </xf>
    <xf numFmtId="3" fontId="2" fillId="0" borderId="10" xfId="56" applyNumberFormat="1" applyFont="1" applyFill="1" applyBorder="1" applyAlignment="1">
      <alignment horizontal="right" vertical="center"/>
      <protection/>
    </xf>
    <xf numFmtId="49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vertical="center" wrapText="1"/>
    </xf>
    <xf numFmtId="0" fontId="2" fillId="0" borderId="10" xfId="56" applyFont="1" applyBorder="1" applyAlignment="1">
      <alignment vertical="center"/>
      <protection/>
    </xf>
    <xf numFmtId="0" fontId="4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NumberFormat="1" applyFont="1" applyFill="1" applyBorder="1" applyAlignment="1" applyProtection="1">
      <alignment vertical="center"/>
      <protection hidden="1"/>
    </xf>
    <xf numFmtId="3" fontId="4" fillId="0" borderId="10" xfId="56" applyNumberFormat="1" applyFont="1" applyBorder="1" applyAlignment="1">
      <alignment horizontal="right" vertical="center"/>
      <protection/>
    </xf>
    <xf numFmtId="0" fontId="4" fillId="0" borderId="0" xfId="59" applyFont="1" applyAlignment="1">
      <alignment vertical="center"/>
      <protection/>
    </xf>
    <xf numFmtId="0" fontId="3" fillId="0" borderId="0" xfId="56" applyFont="1" applyAlignment="1">
      <alignment horizontal="center" vertical="center" wrapText="1"/>
      <protection/>
    </xf>
    <xf numFmtId="0" fontId="2" fillId="0" borderId="0" xfId="60" applyFont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2" xfId="54"/>
    <cellStyle name="Обычный_Tmp14" xfId="55"/>
    <cellStyle name="Обычный_Tmp16" xfId="56"/>
    <cellStyle name="Обычный_Tmp17" xfId="57"/>
    <cellStyle name="Обычный_Tmp18" xfId="58"/>
    <cellStyle name="Обычный_Tmp2" xfId="59"/>
    <cellStyle name="Обычный_Tmp3" xfId="60"/>
    <cellStyle name="Обычный_Tmp31" xfId="61"/>
    <cellStyle name="Обычный_Анализ на 01.04.06" xfId="62"/>
    <cellStyle name="Обычный_Новая Игирма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28125" style="1" customWidth="1"/>
    <col min="2" max="2" width="17.7109375" style="1" customWidth="1"/>
    <col min="3" max="3" width="65.57421875" style="1" customWidth="1"/>
    <col min="4" max="4" width="8.7109375" style="1" customWidth="1"/>
    <col min="5" max="5" width="9.421875" style="1" hidden="1" customWidth="1"/>
    <col min="6" max="6" width="10.8515625" style="1" hidden="1" customWidth="1"/>
    <col min="7" max="7" width="10.7109375" style="1" customWidth="1"/>
    <col min="8" max="8" width="10.421875" style="1" customWidth="1"/>
    <col min="9" max="226" width="9.140625" style="1" customWidth="1"/>
    <col min="227" max="16384" width="9.140625" style="1" customWidth="1"/>
  </cols>
  <sheetData>
    <row r="1" spans="3:8" ht="43.5" customHeight="1">
      <c r="C1" s="2"/>
      <c r="D1" s="83" t="s">
        <v>106</v>
      </c>
      <c r="E1" s="83"/>
      <c r="F1" s="83"/>
      <c r="G1" s="83"/>
      <c r="H1" s="83"/>
    </row>
    <row r="2" spans="2:3" ht="13.5" customHeight="1">
      <c r="B2" s="3"/>
      <c r="C2" s="4"/>
    </row>
    <row r="3" spans="1:19" ht="66" customHeight="1">
      <c r="A3" s="82" t="s">
        <v>0</v>
      </c>
      <c r="B3" s="82"/>
      <c r="C3" s="82"/>
      <c r="D3" s="82"/>
      <c r="E3" s="82"/>
      <c r="F3" s="82"/>
      <c r="G3" s="82"/>
      <c r="H3" s="82"/>
      <c r="I3" s="5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ht="10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8" ht="14.25" customHeight="1">
      <c r="B5" s="3"/>
      <c r="C5" s="7"/>
      <c r="G5" s="8"/>
      <c r="H5" s="8" t="s">
        <v>1</v>
      </c>
    </row>
    <row r="6" spans="1:8" ht="21.75" customHeight="1">
      <c r="A6" s="85" t="s">
        <v>2</v>
      </c>
      <c r="B6" s="85"/>
      <c r="C6" s="85" t="s">
        <v>3</v>
      </c>
      <c r="D6" s="84" t="s">
        <v>4</v>
      </c>
      <c r="E6" s="84" t="s">
        <v>5</v>
      </c>
      <c r="F6" s="84" t="s">
        <v>6</v>
      </c>
      <c r="G6" s="84" t="s">
        <v>7</v>
      </c>
      <c r="H6" s="84" t="s">
        <v>8</v>
      </c>
    </row>
    <row r="7" spans="1:8" ht="51.75" customHeight="1">
      <c r="A7" s="10" t="s">
        <v>9</v>
      </c>
      <c r="B7" s="9" t="s">
        <v>10</v>
      </c>
      <c r="C7" s="85"/>
      <c r="D7" s="84"/>
      <c r="E7" s="84"/>
      <c r="F7" s="84"/>
      <c r="G7" s="84"/>
      <c r="H7" s="84"/>
    </row>
    <row r="8" spans="1:8" s="15" customFormat="1" ht="17.25" customHeight="1">
      <c r="A8" s="11" t="s">
        <v>11</v>
      </c>
      <c r="B8" s="12" t="s">
        <v>12</v>
      </c>
      <c r="C8" s="13" t="s">
        <v>13</v>
      </c>
      <c r="D8" s="14">
        <f>D9+D15+D25+D21+D13+D30</f>
        <v>866</v>
      </c>
      <c r="E8" s="14">
        <f>E9+E15+E25+E21+E13+E30</f>
        <v>0</v>
      </c>
      <c r="F8" s="14">
        <f>F9+F15+F25+F21+F13+F30</f>
        <v>0</v>
      </c>
      <c r="G8" s="14">
        <f>G9+G15+G25+G21+G13+G30</f>
        <v>902</v>
      </c>
      <c r="H8" s="14">
        <f aca="true" t="shared" si="0" ref="H8:H23">G8/D8*100</f>
        <v>104.15704387990763</v>
      </c>
    </row>
    <row r="9" spans="1:8" s="15" customFormat="1" ht="17.25" customHeight="1">
      <c r="A9" s="16" t="s">
        <v>11</v>
      </c>
      <c r="B9" s="17" t="s">
        <v>14</v>
      </c>
      <c r="C9" s="18" t="s">
        <v>15</v>
      </c>
      <c r="D9" s="19">
        <f>D10</f>
        <v>699</v>
      </c>
      <c r="E9" s="19"/>
      <c r="F9" s="19">
        <f>F10+F11</f>
        <v>0</v>
      </c>
      <c r="G9" s="19">
        <f>G10</f>
        <v>708</v>
      </c>
      <c r="H9" s="19">
        <f t="shared" si="0"/>
        <v>101.28755364806867</v>
      </c>
    </row>
    <row r="10" spans="1:8" ht="14.25" customHeight="1">
      <c r="A10" s="20" t="s">
        <v>11</v>
      </c>
      <c r="B10" s="21" t="s">
        <v>16</v>
      </c>
      <c r="C10" s="22" t="s">
        <v>17</v>
      </c>
      <c r="D10" s="23">
        <f>D11+D12</f>
        <v>699</v>
      </c>
      <c r="E10" s="23">
        <f>E11+E12</f>
        <v>0</v>
      </c>
      <c r="F10" s="23">
        <f>F11+F12</f>
        <v>0</v>
      </c>
      <c r="G10" s="23">
        <f>G11+G12</f>
        <v>708</v>
      </c>
      <c r="H10" s="23">
        <f t="shared" si="0"/>
        <v>101.28755364806867</v>
      </c>
    </row>
    <row r="11" spans="1:8" ht="48">
      <c r="A11" s="20" t="s">
        <v>18</v>
      </c>
      <c r="B11" s="24" t="s">
        <v>19</v>
      </c>
      <c r="C11" s="25" t="s">
        <v>20</v>
      </c>
      <c r="D11" s="23">
        <v>697</v>
      </c>
      <c r="E11" s="23"/>
      <c r="F11" s="23"/>
      <c r="G11" s="23">
        <v>707</v>
      </c>
      <c r="H11" s="23">
        <f t="shared" si="0"/>
        <v>101.43472022955524</v>
      </c>
    </row>
    <row r="12" spans="1:8" ht="36">
      <c r="A12" s="26" t="s">
        <v>18</v>
      </c>
      <c r="B12" s="24" t="s">
        <v>21</v>
      </c>
      <c r="C12" s="27" t="s">
        <v>22</v>
      </c>
      <c r="D12" s="23">
        <v>2</v>
      </c>
      <c r="E12" s="23"/>
      <c r="F12" s="23"/>
      <c r="G12" s="23">
        <v>1</v>
      </c>
      <c r="H12" s="23">
        <f t="shared" si="0"/>
        <v>50</v>
      </c>
    </row>
    <row r="13" spans="1:8" ht="13.5" customHeight="1">
      <c r="A13" s="28" t="s">
        <v>11</v>
      </c>
      <c r="B13" s="29" t="s">
        <v>23</v>
      </c>
      <c r="C13" s="30" t="s">
        <v>24</v>
      </c>
      <c r="D13" s="19">
        <f>D14</f>
        <v>6</v>
      </c>
      <c r="E13" s="19">
        <f>E14</f>
        <v>0</v>
      </c>
      <c r="F13" s="19">
        <f>F14</f>
        <v>0</v>
      </c>
      <c r="G13" s="19">
        <f>G14</f>
        <v>6</v>
      </c>
      <c r="H13" s="19">
        <f t="shared" si="0"/>
        <v>100</v>
      </c>
    </row>
    <row r="14" spans="1:8" ht="14.25" customHeight="1">
      <c r="A14" s="31" t="s">
        <v>18</v>
      </c>
      <c r="B14" s="32" t="s">
        <v>25</v>
      </c>
      <c r="C14" s="33" t="s">
        <v>26</v>
      </c>
      <c r="D14" s="23">
        <v>6</v>
      </c>
      <c r="E14" s="23"/>
      <c r="F14" s="23"/>
      <c r="G14" s="23">
        <v>6</v>
      </c>
      <c r="H14" s="23">
        <f t="shared" si="0"/>
        <v>100</v>
      </c>
    </row>
    <row r="15" spans="1:8" s="15" customFormat="1" ht="14.25" customHeight="1">
      <c r="A15" s="16" t="s">
        <v>11</v>
      </c>
      <c r="B15" s="17" t="s">
        <v>27</v>
      </c>
      <c r="C15" s="18" t="s">
        <v>28</v>
      </c>
      <c r="D15" s="19">
        <f>D16+D18</f>
        <v>80</v>
      </c>
      <c r="E15" s="19"/>
      <c r="F15" s="19">
        <f>F16+F18</f>
        <v>0</v>
      </c>
      <c r="G15" s="19">
        <f>G16+G18</f>
        <v>84</v>
      </c>
      <c r="H15" s="19">
        <f t="shared" si="0"/>
        <v>105</v>
      </c>
    </row>
    <row r="16" spans="1:8" ht="12" customHeight="1">
      <c r="A16" s="20" t="s">
        <v>11</v>
      </c>
      <c r="B16" s="21" t="s">
        <v>29</v>
      </c>
      <c r="C16" s="22" t="s">
        <v>30</v>
      </c>
      <c r="D16" s="23">
        <f>D17</f>
        <v>44</v>
      </c>
      <c r="E16" s="23"/>
      <c r="F16" s="23">
        <f>F17</f>
        <v>0</v>
      </c>
      <c r="G16" s="23">
        <f>G17</f>
        <v>49</v>
      </c>
      <c r="H16" s="23">
        <f t="shared" si="0"/>
        <v>111.36363636363636</v>
      </c>
    </row>
    <row r="17" spans="1:8" ht="36">
      <c r="A17" s="20" t="s">
        <v>18</v>
      </c>
      <c r="B17" s="21" t="s">
        <v>31</v>
      </c>
      <c r="C17" s="34" t="s">
        <v>32</v>
      </c>
      <c r="D17" s="23">
        <v>44</v>
      </c>
      <c r="E17" s="23"/>
      <c r="F17" s="23"/>
      <c r="G17" s="23">
        <v>49</v>
      </c>
      <c r="H17" s="23">
        <f t="shared" si="0"/>
        <v>111.36363636363636</v>
      </c>
    </row>
    <row r="18" spans="1:8" ht="12" customHeight="1">
      <c r="A18" s="20" t="s">
        <v>11</v>
      </c>
      <c r="B18" s="21" t="s">
        <v>33</v>
      </c>
      <c r="C18" s="22" t="s">
        <v>34</v>
      </c>
      <c r="D18" s="23">
        <f>D19+D20</f>
        <v>36</v>
      </c>
      <c r="E18" s="23"/>
      <c r="F18" s="23">
        <f>F20+F19</f>
        <v>0</v>
      </c>
      <c r="G18" s="23">
        <f>G19+G20</f>
        <v>35</v>
      </c>
      <c r="H18" s="23">
        <f t="shared" si="0"/>
        <v>97.22222222222221</v>
      </c>
    </row>
    <row r="19" spans="1:8" ht="36">
      <c r="A19" s="20" t="s">
        <v>18</v>
      </c>
      <c r="B19" s="21" t="s">
        <v>35</v>
      </c>
      <c r="C19" s="35" t="s">
        <v>36</v>
      </c>
      <c r="D19" s="23">
        <v>4</v>
      </c>
      <c r="E19" s="23"/>
      <c r="F19" s="23"/>
      <c r="G19" s="23">
        <v>4</v>
      </c>
      <c r="H19" s="23">
        <f t="shared" si="0"/>
        <v>100</v>
      </c>
    </row>
    <row r="20" spans="1:8" ht="48">
      <c r="A20" s="20" t="s">
        <v>18</v>
      </c>
      <c r="B20" s="36" t="s">
        <v>37</v>
      </c>
      <c r="C20" s="37" t="s">
        <v>38</v>
      </c>
      <c r="D20" s="23">
        <v>32</v>
      </c>
      <c r="E20" s="23"/>
      <c r="F20" s="23"/>
      <c r="G20" s="23">
        <v>31</v>
      </c>
      <c r="H20" s="23">
        <f t="shared" si="0"/>
        <v>96.875</v>
      </c>
    </row>
    <row r="21" spans="1:8" ht="12">
      <c r="A21" s="16" t="s">
        <v>11</v>
      </c>
      <c r="B21" s="38" t="s">
        <v>39</v>
      </c>
      <c r="C21" s="39" t="s">
        <v>40</v>
      </c>
      <c r="D21" s="40">
        <f>D22</f>
        <v>40</v>
      </c>
      <c r="E21" s="40"/>
      <c r="F21" s="40">
        <f>F22</f>
        <v>0</v>
      </c>
      <c r="G21" s="40">
        <f>G22</f>
        <v>58</v>
      </c>
      <c r="H21" s="19">
        <f t="shared" si="0"/>
        <v>145</v>
      </c>
    </row>
    <row r="22" spans="1:8" ht="36">
      <c r="A22" s="20" t="s">
        <v>11</v>
      </c>
      <c r="B22" s="41" t="s">
        <v>41</v>
      </c>
      <c r="C22" s="42" t="s">
        <v>42</v>
      </c>
      <c r="D22" s="43">
        <f>D23</f>
        <v>40</v>
      </c>
      <c r="E22" s="43"/>
      <c r="F22" s="43">
        <f>F23</f>
        <v>0</v>
      </c>
      <c r="G22" s="43">
        <f>G23</f>
        <v>58</v>
      </c>
      <c r="H22" s="23">
        <f t="shared" si="0"/>
        <v>145</v>
      </c>
    </row>
    <row r="23" spans="1:8" ht="36" customHeight="1">
      <c r="A23" s="20" t="s">
        <v>43</v>
      </c>
      <c r="B23" s="41" t="s">
        <v>44</v>
      </c>
      <c r="C23" s="42" t="s">
        <v>45</v>
      </c>
      <c r="D23" s="23">
        <v>40</v>
      </c>
      <c r="E23" s="23"/>
      <c r="F23" s="23"/>
      <c r="G23" s="23">
        <v>58</v>
      </c>
      <c r="H23" s="23">
        <f t="shared" si="0"/>
        <v>145</v>
      </c>
    </row>
    <row r="24" spans="1:8" ht="24" hidden="1">
      <c r="A24" s="16" t="s">
        <v>11</v>
      </c>
      <c r="B24" s="44" t="s">
        <v>46</v>
      </c>
      <c r="C24" s="45" t="s">
        <v>47</v>
      </c>
      <c r="D24" s="19"/>
      <c r="E24" s="19"/>
      <c r="F24" s="19"/>
      <c r="G24" s="19"/>
      <c r="H24" s="19"/>
    </row>
    <row r="25" spans="1:8" ht="24">
      <c r="A25" s="16" t="s">
        <v>11</v>
      </c>
      <c r="B25" s="46" t="s">
        <v>48</v>
      </c>
      <c r="C25" s="47" t="s">
        <v>49</v>
      </c>
      <c r="D25" s="19">
        <f>D26+D28</f>
        <v>25</v>
      </c>
      <c r="E25" s="19">
        <f>E26+E28</f>
        <v>0</v>
      </c>
      <c r="F25" s="19">
        <f>F26+F28</f>
        <v>0</v>
      </c>
      <c r="G25" s="19">
        <f>G26+G28</f>
        <v>30</v>
      </c>
      <c r="H25" s="19">
        <f aca="true" t="shared" si="1" ref="H25:H47">G25/D25*100</f>
        <v>120</v>
      </c>
    </row>
    <row r="26" spans="1:8" ht="60">
      <c r="A26" s="20" t="s">
        <v>11</v>
      </c>
      <c r="B26" s="48" t="s">
        <v>50</v>
      </c>
      <c r="C26" s="35" t="s">
        <v>51</v>
      </c>
      <c r="D26" s="23">
        <f>D27</f>
        <v>5</v>
      </c>
      <c r="E26" s="23"/>
      <c r="F26" s="23">
        <f>F27</f>
        <v>0</v>
      </c>
      <c r="G26" s="23">
        <f>G27</f>
        <v>6</v>
      </c>
      <c r="H26" s="23">
        <f t="shared" si="1"/>
        <v>120</v>
      </c>
    </row>
    <row r="27" spans="1:8" ht="48">
      <c r="A27" s="20" t="s">
        <v>52</v>
      </c>
      <c r="B27" s="24" t="s">
        <v>53</v>
      </c>
      <c r="C27" s="49" t="s">
        <v>54</v>
      </c>
      <c r="D27" s="23">
        <v>5</v>
      </c>
      <c r="E27" s="23"/>
      <c r="F27" s="23"/>
      <c r="G27" s="23">
        <v>6</v>
      </c>
      <c r="H27" s="23">
        <f t="shared" si="1"/>
        <v>120</v>
      </c>
    </row>
    <row r="28" spans="1:8" ht="48">
      <c r="A28" s="20" t="s">
        <v>11</v>
      </c>
      <c r="B28" s="24" t="s">
        <v>55</v>
      </c>
      <c r="C28" s="27" t="s">
        <v>56</v>
      </c>
      <c r="D28" s="23">
        <f>D29</f>
        <v>20</v>
      </c>
      <c r="E28" s="23">
        <f>E29</f>
        <v>0</v>
      </c>
      <c r="F28" s="23">
        <f>F29</f>
        <v>0</v>
      </c>
      <c r="G28" s="23">
        <f>G29</f>
        <v>24</v>
      </c>
      <c r="H28" s="23">
        <f t="shared" si="1"/>
        <v>120</v>
      </c>
    </row>
    <row r="29" spans="1:8" ht="48">
      <c r="A29" s="20" t="s">
        <v>43</v>
      </c>
      <c r="B29" s="24" t="s">
        <v>57</v>
      </c>
      <c r="C29" s="27" t="s">
        <v>58</v>
      </c>
      <c r="D29" s="23">
        <v>20</v>
      </c>
      <c r="E29" s="23"/>
      <c r="F29" s="23"/>
      <c r="G29" s="23">
        <v>24</v>
      </c>
      <c r="H29" s="23">
        <f t="shared" si="1"/>
        <v>120</v>
      </c>
    </row>
    <row r="30" spans="1:8" ht="24">
      <c r="A30" s="50" t="s">
        <v>11</v>
      </c>
      <c r="B30" s="44" t="s">
        <v>59</v>
      </c>
      <c r="C30" s="51" t="s">
        <v>60</v>
      </c>
      <c r="D30" s="19">
        <f aca="true" t="shared" si="2" ref="D30:G31">D31</f>
        <v>16</v>
      </c>
      <c r="E30" s="19">
        <f t="shared" si="2"/>
        <v>0</v>
      </c>
      <c r="F30" s="19">
        <f t="shared" si="2"/>
        <v>0</v>
      </c>
      <c r="G30" s="19">
        <f t="shared" si="2"/>
        <v>16</v>
      </c>
      <c r="H30" s="19">
        <f t="shared" si="1"/>
        <v>100</v>
      </c>
    </row>
    <row r="31" spans="1:8" ht="12">
      <c r="A31" s="52" t="s">
        <v>11</v>
      </c>
      <c r="B31" s="53" t="s">
        <v>61</v>
      </c>
      <c r="C31" s="54" t="s">
        <v>62</v>
      </c>
      <c r="D31" s="23">
        <f t="shared" si="2"/>
        <v>16</v>
      </c>
      <c r="E31" s="23">
        <f t="shared" si="2"/>
        <v>0</v>
      </c>
      <c r="F31" s="23">
        <f t="shared" si="2"/>
        <v>0</v>
      </c>
      <c r="G31" s="23">
        <f t="shared" si="2"/>
        <v>16</v>
      </c>
      <c r="H31" s="23">
        <f t="shared" si="1"/>
        <v>100</v>
      </c>
    </row>
    <row r="32" spans="1:8" ht="24">
      <c r="A32" s="52" t="s">
        <v>43</v>
      </c>
      <c r="B32" s="55" t="s">
        <v>63</v>
      </c>
      <c r="C32" s="56" t="s">
        <v>64</v>
      </c>
      <c r="D32" s="23">
        <v>16</v>
      </c>
      <c r="E32" s="23"/>
      <c r="F32" s="23"/>
      <c r="G32" s="23">
        <v>16</v>
      </c>
      <c r="H32" s="23">
        <f t="shared" si="1"/>
        <v>100</v>
      </c>
    </row>
    <row r="33" spans="1:8" ht="18" customHeight="1">
      <c r="A33" s="11" t="s">
        <v>11</v>
      </c>
      <c r="B33" s="12" t="s">
        <v>65</v>
      </c>
      <c r="C33" s="13" t="s">
        <v>66</v>
      </c>
      <c r="D33" s="57">
        <f>D34</f>
        <v>14485</v>
      </c>
      <c r="E33" s="57"/>
      <c r="F33" s="57">
        <f>F34</f>
        <v>0</v>
      </c>
      <c r="G33" s="57">
        <f>G34</f>
        <v>14412</v>
      </c>
      <c r="H33" s="14">
        <f t="shared" si="1"/>
        <v>99.4960303762513</v>
      </c>
    </row>
    <row r="34" spans="1:8" ht="24">
      <c r="A34" s="20" t="s">
        <v>11</v>
      </c>
      <c r="B34" s="21" t="s">
        <v>67</v>
      </c>
      <c r="C34" s="58" t="s">
        <v>68</v>
      </c>
      <c r="D34" s="59">
        <f>SUM(D35,D40,D45)+D50</f>
        <v>14485</v>
      </c>
      <c r="E34" s="59">
        <f>SUM(E35,E40,E45)+E50</f>
        <v>0</v>
      </c>
      <c r="F34" s="59">
        <f>SUM(F35,F40,F45)+F50</f>
        <v>0</v>
      </c>
      <c r="G34" s="59">
        <f>SUM(G35,G40,G45)+G50</f>
        <v>14412</v>
      </c>
      <c r="H34" s="23">
        <f t="shared" si="1"/>
        <v>99.4960303762513</v>
      </c>
    </row>
    <row r="35" spans="1:8" ht="14.25" customHeight="1">
      <c r="A35" s="60" t="s">
        <v>11</v>
      </c>
      <c r="B35" s="61" t="s">
        <v>69</v>
      </c>
      <c r="C35" s="62" t="s">
        <v>70</v>
      </c>
      <c r="D35" s="63">
        <f>SUM(D36)+D38</f>
        <v>4686</v>
      </c>
      <c r="E35" s="63">
        <f>SUM(E36)+E38</f>
        <v>0</v>
      </c>
      <c r="F35" s="63">
        <f>SUM(F36)+F38</f>
        <v>0</v>
      </c>
      <c r="G35" s="63">
        <f>SUM(G36)+G38</f>
        <v>4686</v>
      </c>
      <c r="H35" s="19">
        <f t="shared" si="1"/>
        <v>100</v>
      </c>
    </row>
    <row r="36" spans="1:8" ht="15" customHeight="1">
      <c r="A36" s="20" t="s">
        <v>11</v>
      </c>
      <c r="B36" s="64" t="s">
        <v>71</v>
      </c>
      <c r="C36" s="22" t="s">
        <v>72</v>
      </c>
      <c r="D36" s="23">
        <f>SUM(D37)</f>
        <v>4325</v>
      </c>
      <c r="E36" s="23"/>
      <c r="F36" s="23">
        <f>F37</f>
        <v>0</v>
      </c>
      <c r="G36" s="23">
        <f>SUM(G37)</f>
        <v>4325</v>
      </c>
      <c r="H36" s="23">
        <f t="shared" si="1"/>
        <v>100</v>
      </c>
    </row>
    <row r="37" spans="1:8" ht="12">
      <c r="A37" s="20" t="s">
        <v>43</v>
      </c>
      <c r="B37" s="24" t="s">
        <v>73</v>
      </c>
      <c r="C37" s="58" t="s">
        <v>74</v>
      </c>
      <c r="D37" s="23">
        <v>4325</v>
      </c>
      <c r="E37" s="23"/>
      <c r="F37" s="23"/>
      <c r="G37" s="23">
        <v>4325</v>
      </c>
      <c r="H37" s="23">
        <f t="shared" si="1"/>
        <v>100</v>
      </c>
    </row>
    <row r="38" spans="1:8" ht="12">
      <c r="A38" s="20" t="s">
        <v>43</v>
      </c>
      <c r="B38" s="24" t="s">
        <v>75</v>
      </c>
      <c r="C38" s="58" t="s">
        <v>76</v>
      </c>
      <c r="D38" s="23">
        <f>D39</f>
        <v>361</v>
      </c>
      <c r="E38" s="23">
        <f>E39</f>
        <v>0</v>
      </c>
      <c r="F38" s="23">
        <f>F39</f>
        <v>0</v>
      </c>
      <c r="G38" s="23">
        <f>G39</f>
        <v>361</v>
      </c>
      <c r="H38" s="23">
        <f t="shared" si="1"/>
        <v>100</v>
      </c>
    </row>
    <row r="39" spans="1:8" ht="24">
      <c r="A39" s="20" t="s">
        <v>11</v>
      </c>
      <c r="B39" s="24" t="s">
        <v>77</v>
      </c>
      <c r="C39" s="58" t="s">
        <v>78</v>
      </c>
      <c r="D39" s="23">
        <v>361</v>
      </c>
      <c r="E39" s="23"/>
      <c r="F39" s="23"/>
      <c r="G39" s="23">
        <v>361</v>
      </c>
      <c r="H39" s="23">
        <f t="shared" si="1"/>
        <v>100</v>
      </c>
    </row>
    <row r="40" spans="1:8" ht="24">
      <c r="A40" s="60" t="s">
        <v>11</v>
      </c>
      <c r="B40" s="65" t="s">
        <v>79</v>
      </c>
      <c r="C40" s="66" t="s">
        <v>80</v>
      </c>
      <c r="D40" s="63">
        <f>SUM(D43)+D41</f>
        <v>8950</v>
      </c>
      <c r="E40" s="63">
        <f>SUM(E43)+E41</f>
        <v>0</v>
      </c>
      <c r="F40" s="63">
        <f>SUM(F43)+F41</f>
        <v>0</v>
      </c>
      <c r="G40" s="63">
        <f>SUM(G43)+G41</f>
        <v>8950</v>
      </c>
      <c r="H40" s="19">
        <f t="shared" si="1"/>
        <v>100</v>
      </c>
    </row>
    <row r="41" spans="1:8" s="70" customFormat="1" ht="12" hidden="1">
      <c r="A41" s="67" t="s">
        <v>11</v>
      </c>
      <c r="B41" s="53" t="s">
        <v>81</v>
      </c>
      <c r="C41" s="68" t="s">
        <v>82</v>
      </c>
      <c r="D41" s="69">
        <f>D42</f>
        <v>0</v>
      </c>
      <c r="E41" s="69">
        <f>E42</f>
        <v>0</v>
      </c>
      <c r="F41" s="69">
        <f>F42</f>
        <v>0</v>
      </c>
      <c r="G41" s="69">
        <f>G42</f>
        <v>0</v>
      </c>
      <c r="H41" s="23" t="e">
        <f t="shared" si="1"/>
        <v>#DIV/0!</v>
      </c>
    </row>
    <row r="42" spans="1:8" s="70" customFormat="1" ht="24" hidden="1">
      <c r="A42" s="67" t="s">
        <v>43</v>
      </c>
      <c r="B42" s="53" t="s">
        <v>83</v>
      </c>
      <c r="C42" s="68" t="s">
        <v>84</v>
      </c>
      <c r="D42" s="69"/>
      <c r="E42" s="69"/>
      <c r="F42" s="69"/>
      <c r="G42" s="69"/>
      <c r="H42" s="23" t="e">
        <f t="shared" si="1"/>
        <v>#DIV/0!</v>
      </c>
    </row>
    <row r="43" spans="1:8" s="70" customFormat="1" ht="15" customHeight="1">
      <c r="A43" s="67" t="s">
        <v>11</v>
      </c>
      <c r="B43" s="53" t="s">
        <v>85</v>
      </c>
      <c r="C43" s="71" t="s">
        <v>86</v>
      </c>
      <c r="D43" s="69">
        <f>SUM(D44)</f>
        <v>8950</v>
      </c>
      <c r="E43" s="69"/>
      <c r="F43" s="69">
        <f>F44</f>
        <v>0</v>
      </c>
      <c r="G43" s="69">
        <f>SUM(G44)</f>
        <v>8950</v>
      </c>
      <c r="H43" s="69">
        <f t="shared" si="1"/>
        <v>100</v>
      </c>
    </row>
    <row r="44" spans="1:8" ht="15" customHeight="1">
      <c r="A44" s="20" t="s">
        <v>43</v>
      </c>
      <c r="B44" s="24" t="s">
        <v>87</v>
      </c>
      <c r="C44" s="58" t="s">
        <v>88</v>
      </c>
      <c r="D44" s="23">
        <v>8950</v>
      </c>
      <c r="E44" s="23"/>
      <c r="F44" s="23"/>
      <c r="G44" s="23">
        <v>8950</v>
      </c>
      <c r="H44" s="23">
        <f t="shared" si="1"/>
        <v>100</v>
      </c>
    </row>
    <row r="45" spans="1:8" ht="14.25" customHeight="1">
      <c r="A45" s="60" t="s">
        <v>11</v>
      </c>
      <c r="B45" s="72" t="s">
        <v>89</v>
      </c>
      <c r="C45" s="66" t="s">
        <v>90</v>
      </c>
      <c r="D45" s="63">
        <f>SUM(D46)+D48</f>
        <v>275</v>
      </c>
      <c r="E45" s="63">
        <f>SUM(E46)+E48</f>
        <v>0</v>
      </c>
      <c r="F45" s="63">
        <f>SUM(F46)+F48</f>
        <v>0</v>
      </c>
      <c r="G45" s="63">
        <f>SUM(G46)+G48</f>
        <v>204</v>
      </c>
      <c r="H45" s="19">
        <f t="shared" si="1"/>
        <v>74.18181818181819</v>
      </c>
    </row>
    <row r="46" spans="1:8" ht="24">
      <c r="A46" s="20" t="s">
        <v>11</v>
      </c>
      <c r="B46" s="24" t="s">
        <v>91</v>
      </c>
      <c r="C46" s="73" t="s">
        <v>92</v>
      </c>
      <c r="D46" s="74">
        <f>SUM(D47)</f>
        <v>204</v>
      </c>
      <c r="E46" s="74"/>
      <c r="F46" s="74">
        <f>F47</f>
        <v>0</v>
      </c>
      <c r="G46" s="74">
        <f>SUM(G47)</f>
        <v>204</v>
      </c>
      <c r="H46" s="23">
        <f t="shared" si="1"/>
        <v>100</v>
      </c>
    </row>
    <row r="47" spans="1:8" ht="24">
      <c r="A47" s="20" t="s">
        <v>43</v>
      </c>
      <c r="B47" s="24" t="s">
        <v>93</v>
      </c>
      <c r="C47" s="58" t="s">
        <v>94</v>
      </c>
      <c r="D47" s="23">
        <v>204</v>
      </c>
      <c r="E47" s="23"/>
      <c r="F47" s="23"/>
      <c r="G47" s="23">
        <v>204</v>
      </c>
      <c r="H47" s="23">
        <f t="shared" si="1"/>
        <v>100</v>
      </c>
    </row>
    <row r="48" spans="1:8" ht="24">
      <c r="A48" s="20" t="s">
        <v>11</v>
      </c>
      <c r="B48" s="24" t="s">
        <v>95</v>
      </c>
      <c r="C48" s="27" t="s">
        <v>96</v>
      </c>
      <c r="D48" s="23">
        <f>D49</f>
        <v>71</v>
      </c>
      <c r="E48" s="23">
        <f>E49</f>
        <v>0</v>
      </c>
      <c r="F48" s="23">
        <f>F49</f>
        <v>0</v>
      </c>
      <c r="G48" s="23"/>
      <c r="H48" s="23"/>
    </row>
    <row r="49" spans="1:8" ht="24">
      <c r="A49" s="20" t="s">
        <v>43</v>
      </c>
      <c r="B49" s="24" t="s">
        <v>97</v>
      </c>
      <c r="C49" s="27" t="s">
        <v>98</v>
      </c>
      <c r="D49" s="23">
        <v>71</v>
      </c>
      <c r="E49" s="23"/>
      <c r="F49" s="23"/>
      <c r="G49" s="23"/>
      <c r="H49" s="23"/>
    </row>
    <row r="50" spans="1:8" ht="12">
      <c r="A50" s="60" t="s">
        <v>11</v>
      </c>
      <c r="B50" s="75" t="s">
        <v>99</v>
      </c>
      <c r="C50" s="76" t="s">
        <v>100</v>
      </c>
      <c r="D50" s="63">
        <f aca="true" t="shared" si="3" ref="D50:G51">D51</f>
        <v>574</v>
      </c>
      <c r="E50" s="63">
        <f t="shared" si="3"/>
        <v>0</v>
      </c>
      <c r="F50" s="63">
        <f t="shared" si="3"/>
        <v>0</v>
      </c>
      <c r="G50" s="63">
        <f t="shared" si="3"/>
        <v>572</v>
      </c>
      <c r="H50" s="19">
        <f>G50/D50*100</f>
        <v>99.65156794425087</v>
      </c>
    </row>
    <row r="51" spans="1:8" ht="12">
      <c r="A51" s="20" t="s">
        <v>11</v>
      </c>
      <c r="B51" s="32" t="s">
        <v>101</v>
      </c>
      <c r="C51" s="27" t="s">
        <v>102</v>
      </c>
      <c r="D51" s="23">
        <f t="shared" si="3"/>
        <v>574</v>
      </c>
      <c r="E51" s="23">
        <f t="shared" si="3"/>
        <v>0</v>
      </c>
      <c r="F51" s="23">
        <f t="shared" si="3"/>
        <v>0</v>
      </c>
      <c r="G51" s="23">
        <f t="shared" si="3"/>
        <v>572</v>
      </c>
      <c r="H51" s="23">
        <f>G51/D51*100</f>
        <v>99.65156794425087</v>
      </c>
    </row>
    <row r="52" spans="1:8" ht="12">
      <c r="A52" s="20" t="s">
        <v>43</v>
      </c>
      <c r="B52" s="32" t="s">
        <v>103</v>
      </c>
      <c r="C52" s="27" t="s">
        <v>104</v>
      </c>
      <c r="D52" s="23">
        <v>574</v>
      </c>
      <c r="E52" s="23"/>
      <c r="F52" s="23"/>
      <c r="G52" s="23">
        <v>572</v>
      </c>
      <c r="H52" s="23">
        <f>G52/D52*100</f>
        <v>99.65156794425087</v>
      </c>
    </row>
    <row r="53" spans="1:8" ht="18.75" customHeight="1">
      <c r="A53" s="77"/>
      <c r="B53" s="78"/>
      <c r="C53" s="79" t="s">
        <v>105</v>
      </c>
      <c r="D53" s="80">
        <f>D33+D8</f>
        <v>15351</v>
      </c>
      <c r="E53" s="80"/>
      <c r="F53" s="80">
        <f>F33+F8</f>
        <v>0</v>
      </c>
      <c r="G53" s="80">
        <f>G33+G8</f>
        <v>15314</v>
      </c>
      <c r="H53" s="80">
        <f>G53/D53*100</f>
        <v>99.75897335678458</v>
      </c>
    </row>
    <row r="54" spans="2:3" ht="11.25" customHeight="1">
      <c r="B54" s="7"/>
      <c r="C54" s="7"/>
    </row>
    <row r="55" spans="2:3" ht="11.25" customHeight="1">
      <c r="B55" s="7"/>
      <c r="C55" s="7"/>
    </row>
    <row r="57" ht="12">
      <c r="C57" s="81"/>
    </row>
  </sheetData>
  <sheetProtection/>
  <mergeCells count="9">
    <mergeCell ref="A3:H3"/>
    <mergeCell ref="D1:H1"/>
    <mergeCell ref="G6:G7"/>
    <mergeCell ref="H6:H7"/>
    <mergeCell ref="A6:B6"/>
    <mergeCell ref="C6:C7"/>
    <mergeCell ref="D6:D7"/>
    <mergeCell ref="E6:E7"/>
    <mergeCell ref="F6:F7"/>
  </mergeCells>
  <printOptions/>
  <pageMargins left="0.5905511811023623" right="0" top="0.25" bottom="0" header="0" footer="0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Кудрина</dc:creator>
  <cp:keywords/>
  <dc:description/>
  <cp:lastModifiedBy>USER</cp:lastModifiedBy>
  <cp:lastPrinted>2013-03-27T04:48:40Z</cp:lastPrinted>
  <dcterms:created xsi:type="dcterms:W3CDTF">2013-02-25T02:26:47Z</dcterms:created>
  <dcterms:modified xsi:type="dcterms:W3CDTF">2013-03-27T06:03:31Z</dcterms:modified>
  <cp:category/>
  <cp:version/>
  <cp:contentType/>
  <cp:contentStatus/>
</cp:coreProperties>
</file>