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3" sheetId="1" r:id="rId1"/>
  </sheets>
  <definedNames>
    <definedName name="_xlnm.Print_Titles" localSheetId="0">'2013'!$A:$A</definedName>
    <definedName name="_xlnm.Print_Area" localSheetId="0">'2013'!$A$1:$H$56</definedName>
  </definedNames>
  <calcPr fullCalcOnLoad="1"/>
</workbook>
</file>

<file path=xl/sharedStrings.xml><?xml version="1.0" encoding="utf-8"?>
<sst xmlns="http://schemas.openxmlformats.org/spreadsheetml/2006/main" count="61" uniqueCount="60">
  <si>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</si>
  <si>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</si>
  <si>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</si>
  <si>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</si>
  <si>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</si>
  <si>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</si>
  <si>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</si>
  <si>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</si>
  <si>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</si>
  <si>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</si>
  <si>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</si>
  <si>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</si>
  <si>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</si>
  <si>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</si>
  <si>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</si>
  <si>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</si>
  <si>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</si>
  <si>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</si>
  <si>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</si>
  <si>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</si>
  <si>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</si>
  <si>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</si>
  <si>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</si>
  <si>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</si>
  <si>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</si>
  <si>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</si>
  <si>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</si>
  <si>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</si>
  <si>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</si>
  <si>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</si>
  <si>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</si>
  <si>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</si>
  <si>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</si>
  <si>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</si>
  <si>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</si>
  <si>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</si>
  <si>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</si>
  <si>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</si>
  <si>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</si>
  <si>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</si>
  <si>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</si>
  <si>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</si>
  <si>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</si>
  <si>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</si>
  <si>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</si>
  <si>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</si>
  <si>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</si>
  <si>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</si>
  <si>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Исполнение
на 01.02.2013г.</t>
  </si>
  <si>
    <t>В Т.Ч. БЕЗВ. ПОСТУПЛЕНИЯ ИЗ ФБ, ОБ</t>
  </si>
  <si>
    <t>% исполнения</t>
  </si>
  <si>
    <t>Субсидии бюджетам поселений на реализацию мероприятий перечня проектов народных иннициатив</t>
  </si>
  <si>
    <r>
      <t xml:space="preserve">Субсидии бюджетам поселений на выплату заработной платы с начислениями на нее </t>
    </r>
    <r>
      <rPr>
        <b/>
        <u val="single"/>
        <sz val="11"/>
        <rFont val="Times New Roman"/>
        <family val="1"/>
      </rPr>
      <t xml:space="preserve"> работникам  учреждений культуры</t>
    </r>
    <r>
      <rPr>
        <sz val="11"/>
        <rFont val="Times New Roman"/>
        <family val="1"/>
      </rPr>
      <t>, находящихся в ведении органов местного самоуправления поселений Ирк. Области</t>
    </r>
  </si>
  <si>
    <t>Внесение
изменений</t>
  </si>
  <si>
    <t>ДОТАЦИИ, СУБСИДИИ И СУБВЕНЦИИ, ПРЕДОСТАВЛЯЕМЫЕ 
ИЗ ФЕДЕРАЛЬНОГО, ОБЛАСТНОГО И РАЙОННОГО БЮДЖЕТОВ
БЮДЖЕТУ БЕРЕЗНЯКОВСКОГО СЕЛЬСКОГО ПОСЕЛЕНИЯ 
ЗА  2013 ГОД</t>
  </si>
  <si>
    <t xml:space="preserve">Уточненный
план   2013 года
</t>
  </si>
  <si>
    <t>Исполнение за 2013 год</t>
  </si>
  <si>
    <t>Поступление
за 2013 год</t>
  </si>
  <si>
    <t>Прочие 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</si>
  <si>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Приложение № 12 к Решению Думы
Березняковского сельского поселения   
"Отчет об исполнении бюджета Березняковского 
сельского поселения за  2013 год"
от "    13    "  мая   2014 года №  83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</si>
</sst>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vertical="center" wrapText="1"/>
    </xf>
    <xf numFmtId="4" fontId="12" fillId="0" borderId="15" xfId="0" applyNumberFormat="1" applyFont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13" fillId="33" borderId="15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4" fontId="3" fillId="34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12" fillId="0" borderId="14" xfId="0" applyNumberFormat="1" applyFont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 vertical="center" wrapText="1"/>
    </xf>
    <xf numFmtId="4" fontId="12" fillId="34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50.140625" style="1" customWidth="1"/>
    <col min="2" max="2" width="15.8515625" style="1" customWidth="1"/>
    <col min="3" max="3" width="16.00390625" style="1" customWidth="1"/>
    <col min="4" max="4" width="14.28125" style="1" customWidth="1"/>
    <col min="5" max="5" width="14.7109375" style="1" customWidth="1"/>
    <col min="6" max="6" width="14.140625" style="1" customWidth="1"/>
    <col min="7" max="7" width="14.28125" style="1" customWidth="1"/>
    <col min="8" max="8" width="12.8515625" style="1" hidden="1" customWidth="1"/>
    <col min="9" max="16384" width="9.140625" style="1" customWidth="1"/>
  </cols>
  <sheetData>
    <row r="1" spans="1:8" ht="89.25" customHeight="1">
      <c r="A1" s="60" t="s">
        <v>59</v>
      </c>
      <c r="B1" s="60"/>
      <c r="C1" s="60"/>
      <c r="D1" s="60"/>
      <c r="E1" s="60"/>
      <c r="F1" s="60"/>
      <c r="G1" s="60"/>
      <c r="H1" s="60"/>
    </row>
    <row r="2" spans="1:8" ht="78.75" customHeight="1" thickBot="1">
      <c r="A2" s="61" t="s">
        <v>54</v>
      </c>
      <c r="B2" s="61"/>
      <c r="C2" s="61"/>
      <c r="D2" s="61"/>
      <c r="E2" s="61"/>
      <c r="F2" s="61"/>
      <c r="G2" s="61"/>
      <c r="H2" s="61"/>
    </row>
    <row r="3" spans="1:8" ht="21.75" customHeight="1">
      <c r="A3" s="62" t="s">
        <v>0</v>
      </c>
      <c r="B3" s="64" t="s">
        <v>4</v>
      </c>
      <c r="C3" s="64" t="s">
        <v>53</v>
      </c>
      <c r="D3" s="66" t="s">
        <v>55</v>
      </c>
      <c r="E3" s="64" t="s">
        <v>56</v>
      </c>
      <c r="F3" s="64" t="s">
        <v>50</v>
      </c>
      <c r="G3" s="58" t="s">
        <v>57</v>
      </c>
      <c r="H3" s="56" t="s">
        <v>48</v>
      </c>
    </row>
    <row r="4" spans="1:8" ht="35.25" customHeight="1" thickBot="1">
      <c r="A4" s="63"/>
      <c r="B4" s="65"/>
      <c r="C4" s="65"/>
      <c r="D4" s="67"/>
      <c r="E4" s="65"/>
      <c r="F4" s="65"/>
      <c r="G4" s="59"/>
      <c r="H4" s="57"/>
    </row>
    <row r="5" spans="1:8" s="2" customFormat="1" ht="18" customHeight="1">
      <c r="A5" s="35" t="s">
        <v>1</v>
      </c>
      <c r="B5" s="20">
        <f aca="true" t="shared" si="0" ref="B5:H5">SUM(B6,B9)</f>
        <v>5260.8</v>
      </c>
      <c r="C5" s="20">
        <f t="shared" si="0"/>
        <v>0</v>
      </c>
      <c r="D5" s="20">
        <f t="shared" si="0"/>
        <v>5260.8</v>
      </c>
      <c r="E5" s="20">
        <f t="shared" si="0"/>
        <v>4698.8099999999995</v>
      </c>
      <c r="F5" s="20">
        <f>E5/D5*100</f>
        <v>89.31740419708028</v>
      </c>
      <c r="G5" s="36">
        <f t="shared" si="0"/>
        <v>5260.8</v>
      </c>
      <c r="H5" s="24">
        <f t="shared" si="0"/>
        <v>203.79999999999998</v>
      </c>
    </row>
    <row r="6" spans="1:8" s="3" customFormat="1" ht="13.5" customHeight="1">
      <c r="A6" s="37" t="s">
        <v>5</v>
      </c>
      <c r="B6" s="14">
        <f aca="true" t="shared" si="1" ref="B6:H6">SUM(B7:B8)</f>
        <v>3355.8</v>
      </c>
      <c r="C6" s="14">
        <f t="shared" si="1"/>
        <v>0</v>
      </c>
      <c r="D6" s="14">
        <f t="shared" si="1"/>
        <v>3355.8</v>
      </c>
      <c r="E6" s="14">
        <f t="shared" si="1"/>
        <v>3040.29</v>
      </c>
      <c r="F6" s="21">
        <f aca="true" t="shared" si="2" ref="F6:F55">E6/D6*100</f>
        <v>90.59806901483998</v>
      </c>
      <c r="G6" s="38">
        <f t="shared" si="1"/>
        <v>3355.8</v>
      </c>
      <c r="H6" s="25">
        <f t="shared" si="1"/>
        <v>157.7</v>
      </c>
    </row>
    <row r="7" spans="1:8" ht="43.5" customHeight="1">
      <c r="A7" s="39" t="s">
        <v>6</v>
      </c>
      <c r="B7" s="15">
        <v>3226</v>
      </c>
      <c r="C7" s="15">
        <v>0</v>
      </c>
      <c r="D7" s="15">
        <f>SUM(B7:C7)</f>
        <v>3226</v>
      </c>
      <c r="E7" s="15">
        <v>2972.39</v>
      </c>
      <c r="F7" s="22">
        <f t="shared" si="2"/>
        <v>92.13856168629881</v>
      </c>
      <c r="G7" s="40">
        <v>3226</v>
      </c>
      <c r="H7" s="26">
        <v>157.7</v>
      </c>
    </row>
    <row r="8" spans="1:8" s="4" customFormat="1" ht="36" customHeight="1">
      <c r="A8" s="41" t="s">
        <v>7</v>
      </c>
      <c r="B8" s="16">
        <v>129.8</v>
      </c>
      <c r="C8" s="16"/>
      <c r="D8" s="16">
        <v>129.8</v>
      </c>
      <c r="E8" s="16">
        <v>67.9</v>
      </c>
      <c r="F8" s="22">
        <f t="shared" si="2"/>
        <v>52.31124807395994</v>
      </c>
      <c r="G8" s="42">
        <v>129.8</v>
      </c>
      <c r="H8" s="27"/>
    </row>
    <row r="9" spans="1:8" s="3" customFormat="1" ht="36" customHeight="1">
      <c r="A9" s="37" t="s">
        <v>8</v>
      </c>
      <c r="B9" s="17">
        <f aca="true" t="shared" si="3" ref="B9:H9">SUM(B10:B12)</f>
        <v>1905</v>
      </c>
      <c r="C9" s="17">
        <f t="shared" si="3"/>
        <v>0</v>
      </c>
      <c r="D9" s="17">
        <f t="shared" si="3"/>
        <v>1905</v>
      </c>
      <c r="E9" s="17">
        <f t="shared" si="3"/>
        <v>1658.52</v>
      </c>
      <c r="F9" s="21">
        <f t="shared" si="2"/>
        <v>87.06141732283464</v>
      </c>
      <c r="G9" s="43">
        <f t="shared" si="3"/>
        <v>1905</v>
      </c>
      <c r="H9" s="28">
        <f t="shared" si="3"/>
        <v>46.1</v>
      </c>
    </row>
    <row r="10" spans="1:8" ht="62.25" customHeight="1">
      <c r="A10" s="44" t="s">
        <v>9</v>
      </c>
      <c r="B10" s="15">
        <v>1905</v>
      </c>
      <c r="C10" s="15">
        <v>0</v>
      </c>
      <c r="D10" s="15">
        <f>SUM(B10:C10)</f>
        <v>1905</v>
      </c>
      <c r="E10" s="15">
        <v>1658.52</v>
      </c>
      <c r="F10" s="22">
        <f t="shared" si="2"/>
        <v>87.06141732283464</v>
      </c>
      <c r="G10" s="40">
        <v>1905</v>
      </c>
      <c r="H10" s="26">
        <v>46.1</v>
      </c>
    </row>
    <row r="11" spans="1:8" ht="30.75" customHeight="1" hidden="1">
      <c r="A11" s="44" t="s">
        <v>10</v>
      </c>
      <c r="B11" s="15"/>
      <c r="C11" s="15"/>
      <c r="D11" s="15"/>
      <c r="E11" s="15"/>
      <c r="F11" s="20" t="e">
        <f t="shared" si="2"/>
        <v>#DIV/0!</v>
      </c>
      <c r="G11" s="40"/>
      <c r="H11" s="26"/>
    </row>
    <row r="12" spans="1:8" ht="40.5" customHeight="1" hidden="1">
      <c r="A12" s="44" t="s">
        <v>11</v>
      </c>
      <c r="B12" s="15"/>
      <c r="C12" s="15"/>
      <c r="D12" s="15"/>
      <c r="E12" s="15"/>
      <c r="F12" s="20" t="e">
        <f t="shared" si="2"/>
        <v>#DIV/0!</v>
      </c>
      <c r="G12" s="40"/>
      <c r="H12" s="26"/>
    </row>
    <row r="13" spans="1:8" s="5" customFormat="1" ht="14.25" customHeight="1">
      <c r="A13" s="35" t="s">
        <v>3</v>
      </c>
      <c r="B13" s="18">
        <f aca="true" t="shared" si="4" ref="B13:H13">SUM(B17,B14)</f>
        <v>7632.099999999999</v>
      </c>
      <c r="C13" s="18">
        <f t="shared" si="4"/>
        <v>0</v>
      </c>
      <c r="D13" s="18">
        <f t="shared" si="4"/>
        <v>7632.099999999999</v>
      </c>
      <c r="E13" s="18">
        <f t="shared" si="4"/>
        <v>6819.099999999999</v>
      </c>
      <c r="F13" s="20">
        <f t="shared" si="2"/>
        <v>89.34762385188874</v>
      </c>
      <c r="G13" s="45">
        <f t="shared" si="4"/>
        <v>7632.099999999999</v>
      </c>
      <c r="H13" s="29">
        <f t="shared" si="4"/>
        <v>512.5</v>
      </c>
    </row>
    <row r="14" spans="1:11" s="5" customFormat="1" ht="15" customHeight="1" hidden="1">
      <c r="A14" s="37" t="s">
        <v>12</v>
      </c>
      <c r="B14" s="17">
        <f aca="true" t="shared" si="5" ref="B14:H14">SUM(B15,B16)</f>
        <v>0</v>
      </c>
      <c r="C14" s="17">
        <f t="shared" si="5"/>
        <v>0</v>
      </c>
      <c r="D14" s="17">
        <f t="shared" si="5"/>
        <v>0</v>
      </c>
      <c r="E14" s="17">
        <f t="shared" si="5"/>
        <v>0</v>
      </c>
      <c r="F14" s="20" t="e">
        <f t="shared" si="2"/>
        <v>#DIV/0!</v>
      </c>
      <c r="G14" s="43">
        <f t="shared" si="5"/>
        <v>0</v>
      </c>
      <c r="H14" s="28">
        <f t="shared" si="5"/>
        <v>0</v>
      </c>
      <c r="I14" s="3"/>
      <c r="J14" s="3"/>
      <c r="K14" s="3"/>
    </row>
    <row r="15" spans="1:8" s="6" customFormat="1" ht="27.75" customHeight="1" hidden="1">
      <c r="A15" s="41" t="s">
        <v>13</v>
      </c>
      <c r="B15" s="19"/>
      <c r="C15" s="19"/>
      <c r="D15" s="19"/>
      <c r="E15" s="19"/>
      <c r="F15" s="20" t="e">
        <f t="shared" si="2"/>
        <v>#DIV/0!</v>
      </c>
      <c r="G15" s="46"/>
      <c r="H15" s="30"/>
    </row>
    <row r="16" spans="1:8" s="6" customFormat="1" ht="27.75" customHeight="1" hidden="1">
      <c r="A16" s="41" t="s">
        <v>14</v>
      </c>
      <c r="B16" s="19"/>
      <c r="C16" s="19"/>
      <c r="D16" s="19"/>
      <c r="E16" s="19"/>
      <c r="F16" s="20" t="e">
        <f t="shared" si="2"/>
        <v>#DIV/0!</v>
      </c>
      <c r="G16" s="46"/>
      <c r="H16" s="30"/>
    </row>
    <row r="17" spans="1:8" s="3" customFormat="1" ht="15" customHeight="1">
      <c r="A17" s="37" t="s">
        <v>15</v>
      </c>
      <c r="B17" s="17">
        <f aca="true" t="shared" si="6" ref="B17:H17">SUM(B18:B24,B25:B33)</f>
        <v>7632.099999999999</v>
      </c>
      <c r="C17" s="17">
        <f t="shared" si="6"/>
        <v>0</v>
      </c>
      <c r="D17" s="17">
        <f t="shared" si="6"/>
        <v>7632.099999999999</v>
      </c>
      <c r="E17" s="17">
        <f t="shared" si="6"/>
        <v>6819.099999999999</v>
      </c>
      <c r="F17" s="21">
        <f t="shared" si="2"/>
        <v>89.34762385188874</v>
      </c>
      <c r="G17" s="43">
        <f t="shared" si="6"/>
        <v>7632.099999999999</v>
      </c>
      <c r="H17" s="28">
        <f t="shared" si="6"/>
        <v>512.5</v>
      </c>
    </row>
    <row r="18" spans="1:8" s="7" customFormat="1" ht="75" hidden="1">
      <c r="A18" s="39" t="s">
        <v>16</v>
      </c>
      <c r="B18" s="15"/>
      <c r="C18" s="15"/>
      <c r="D18" s="15"/>
      <c r="E18" s="15"/>
      <c r="F18" s="20" t="e">
        <f t="shared" si="2"/>
        <v>#DIV/0!</v>
      </c>
      <c r="G18" s="40"/>
      <c r="H18" s="26"/>
    </row>
    <row r="19" spans="1:8" s="7" customFormat="1" ht="43.5" customHeight="1" hidden="1">
      <c r="A19" s="39" t="s">
        <v>17</v>
      </c>
      <c r="B19" s="15"/>
      <c r="C19" s="15"/>
      <c r="D19" s="15"/>
      <c r="E19" s="15"/>
      <c r="F19" s="20" t="e">
        <f t="shared" si="2"/>
        <v>#DIV/0!</v>
      </c>
      <c r="G19" s="40"/>
      <c r="H19" s="26"/>
    </row>
    <row r="20" spans="1:8" s="7" customFormat="1" ht="90" hidden="1">
      <c r="A20" s="39" t="s">
        <v>18</v>
      </c>
      <c r="B20" s="15"/>
      <c r="C20" s="15"/>
      <c r="D20" s="15"/>
      <c r="E20" s="15"/>
      <c r="F20" s="20" t="e">
        <f t="shared" si="2"/>
        <v>#DIV/0!</v>
      </c>
      <c r="G20" s="40"/>
      <c r="H20" s="26"/>
    </row>
    <row r="21" spans="1:8" s="7" customFormat="1" ht="42" customHeight="1" hidden="1">
      <c r="A21" s="44" t="s">
        <v>19</v>
      </c>
      <c r="B21" s="15"/>
      <c r="C21" s="15"/>
      <c r="D21" s="15"/>
      <c r="E21" s="15"/>
      <c r="F21" s="20" t="e">
        <f t="shared" si="2"/>
        <v>#DIV/0!</v>
      </c>
      <c r="G21" s="40"/>
      <c r="H21" s="26"/>
    </row>
    <row r="22" spans="1:8" s="7" customFormat="1" ht="105" hidden="1">
      <c r="A22" s="39" t="s">
        <v>20</v>
      </c>
      <c r="B22" s="15"/>
      <c r="C22" s="15"/>
      <c r="D22" s="15"/>
      <c r="E22" s="15"/>
      <c r="F22" s="20" t="e">
        <f t="shared" si="2"/>
        <v>#DIV/0!</v>
      </c>
      <c r="G22" s="40"/>
      <c r="H22" s="26"/>
    </row>
    <row r="23" spans="1:8" s="7" customFormat="1" ht="105" hidden="1">
      <c r="A23" s="39" t="s">
        <v>21</v>
      </c>
      <c r="B23" s="15"/>
      <c r="C23" s="15"/>
      <c r="D23" s="15"/>
      <c r="E23" s="15"/>
      <c r="F23" s="20" t="e">
        <f t="shared" si="2"/>
        <v>#DIV/0!</v>
      </c>
      <c r="G23" s="40"/>
      <c r="H23" s="26"/>
    </row>
    <row r="24" spans="1:8" s="7" customFormat="1" ht="60">
      <c r="A24" s="39" t="s">
        <v>22</v>
      </c>
      <c r="B24" s="15">
        <v>1262</v>
      </c>
      <c r="C24" s="15">
        <v>0</v>
      </c>
      <c r="D24" s="15">
        <f aca="true" t="shared" si="7" ref="D24:D33">SUM(B24:C24)</f>
        <v>1262</v>
      </c>
      <c r="E24" s="15">
        <v>449</v>
      </c>
      <c r="F24" s="22">
        <f t="shared" si="2"/>
        <v>35.57844690966719</v>
      </c>
      <c r="G24" s="40">
        <v>1262</v>
      </c>
      <c r="H24" s="26">
        <v>0</v>
      </c>
    </row>
    <row r="25" spans="1:8" s="7" customFormat="1" ht="53.25" customHeight="1" hidden="1">
      <c r="A25" s="39" t="s">
        <v>23</v>
      </c>
      <c r="B25" s="15"/>
      <c r="C25" s="15"/>
      <c r="D25" s="15">
        <f t="shared" si="7"/>
        <v>0</v>
      </c>
      <c r="E25" s="15"/>
      <c r="F25" s="22" t="e">
        <f t="shared" si="2"/>
        <v>#DIV/0!</v>
      </c>
      <c r="G25" s="40"/>
      <c r="H25" s="26"/>
    </row>
    <row r="26" spans="1:8" s="7" customFormat="1" ht="180" hidden="1">
      <c r="A26" s="39" t="s">
        <v>24</v>
      </c>
      <c r="B26" s="15"/>
      <c r="C26" s="15"/>
      <c r="D26" s="15">
        <f t="shared" si="7"/>
        <v>0</v>
      </c>
      <c r="E26" s="15"/>
      <c r="F26" s="22" t="e">
        <f t="shared" si="2"/>
        <v>#DIV/0!</v>
      </c>
      <c r="G26" s="40"/>
      <c r="H26" s="26"/>
    </row>
    <row r="27" spans="1:8" s="7" customFormat="1" ht="105">
      <c r="A27" s="39" t="s">
        <v>25</v>
      </c>
      <c r="B27" s="15">
        <v>4800.2</v>
      </c>
      <c r="C27" s="15">
        <v>0</v>
      </c>
      <c r="D27" s="15">
        <f t="shared" si="7"/>
        <v>4800.2</v>
      </c>
      <c r="E27" s="15">
        <v>4800.2</v>
      </c>
      <c r="F27" s="22">
        <f t="shared" si="2"/>
        <v>100</v>
      </c>
      <c r="G27" s="40">
        <v>4800.2</v>
      </c>
      <c r="H27" s="26">
        <v>512.5</v>
      </c>
    </row>
    <row r="28" spans="1:8" s="7" customFormat="1" ht="58.5" customHeight="1">
      <c r="A28" s="39" t="s">
        <v>52</v>
      </c>
      <c r="B28" s="15">
        <v>605.4</v>
      </c>
      <c r="C28" s="15">
        <v>0</v>
      </c>
      <c r="D28" s="15">
        <f t="shared" si="7"/>
        <v>605.4</v>
      </c>
      <c r="E28" s="15">
        <v>605.4</v>
      </c>
      <c r="F28" s="22">
        <f t="shared" si="2"/>
        <v>100</v>
      </c>
      <c r="G28" s="40">
        <v>605.4</v>
      </c>
      <c r="H28" s="26">
        <v>0</v>
      </c>
    </row>
    <row r="29" spans="1:8" s="7" customFormat="1" ht="110.25" customHeight="1" hidden="1">
      <c r="A29" s="39" t="s">
        <v>26</v>
      </c>
      <c r="B29" s="15"/>
      <c r="C29" s="15"/>
      <c r="D29" s="15">
        <f t="shared" si="7"/>
        <v>0</v>
      </c>
      <c r="E29" s="15"/>
      <c r="F29" s="20" t="e">
        <f t="shared" si="2"/>
        <v>#DIV/0!</v>
      </c>
      <c r="G29" s="40"/>
      <c r="H29" s="26"/>
    </row>
    <row r="30" spans="1:8" s="7" customFormat="1" ht="86.25" customHeight="1" hidden="1">
      <c r="A30" s="47" t="s">
        <v>27</v>
      </c>
      <c r="B30" s="15"/>
      <c r="C30" s="15"/>
      <c r="D30" s="15">
        <f t="shared" si="7"/>
        <v>0</v>
      </c>
      <c r="E30" s="15"/>
      <c r="F30" s="20" t="e">
        <f t="shared" si="2"/>
        <v>#DIV/0!</v>
      </c>
      <c r="G30" s="40"/>
      <c r="H30" s="26"/>
    </row>
    <row r="31" spans="1:8" s="7" customFormat="1" ht="29.25" customHeight="1" hidden="1">
      <c r="A31" s="47" t="s">
        <v>28</v>
      </c>
      <c r="B31" s="15"/>
      <c r="C31" s="15"/>
      <c r="D31" s="15">
        <f t="shared" si="7"/>
        <v>0</v>
      </c>
      <c r="E31" s="15"/>
      <c r="F31" s="20" t="e">
        <f t="shared" si="2"/>
        <v>#DIV/0!</v>
      </c>
      <c r="G31" s="40"/>
      <c r="H31" s="26"/>
    </row>
    <row r="32" spans="1:8" s="7" customFormat="1" ht="20.25" customHeight="1" hidden="1">
      <c r="A32" s="47" t="s">
        <v>29</v>
      </c>
      <c r="B32" s="15"/>
      <c r="C32" s="15"/>
      <c r="D32" s="15">
        <f t="shared" si="7"/>
        <v>0</v>
      </c>
      <c r="E32" s="15"/>
      <c r="F32" s="20" t="e">
        <f t="shared" si="2"/>
        <v>#DIV/0!</v>
      </c>
      <c r="G32" s="40"/>
      <c r="H32" s="26"/>
    </row>
    <row r="33" spans="1:8" s="7" customFormat="1" ht="36.75" customHeight="1">
      <c r="A33" s="39" t="s">
        <v>51</v>
      </c>
      <c r="B33" s="15">
        <v>964.5</v>
      </c>
      <c r="C33" s="15">
        <v>0</v>
      </c>
      <c r="D33" s="15">
        <f t="shared" si="7"/>
        <v>964.5</v>
      </c>
      <c r="E33" s="15">
        <v>964.5</v>
      </c>
      <c r="F33" s="22">
        <f t="shared" si="2"/>
        <v>100</v>
      </c>
      <c r="G33" s="40">
        <v>964.5</v>
      </c>
      <c r="H33" s="26"/>
    </row>
    <row r="34" spans="1:8" s="2" customFormat="1" ht="20.25" customHeight="1">
      <c r="A34" s="35" t="s">
        <v>2</v>
      </c>
      <c r="B34" s="20">
        <f aca="true" t="shared" si="8" ref="B34:H34">SUM(B35,B37)</f>
        <v>260.09999999999997</v>
      </c>
      <c r="C34" s="20">
        <f t="shared" si="8"/>
        <v>0</v>
      </c>
      <c r="D34" s="20">
        <f t="shared" si="8"/>
        <v>260.09999999999997</v>
      </c>
      <c r="E34" s="20">
        <f t="shared" si="8"/>
        <v>213.2</v>
      </c>
      <c r="F34" s="20">
        <f t="shared" si="2"/>
        <v>81.9684736639754</v>
      </c>
      <c r="G34" s="36">
        <f t="shared" si="8"/>
        <v>213.2</v>
      </c>
      <c r="H34" s="31">
        <f t="shared" si="8"/>
        <v>7.6</v>
      </c>
    </row>
    <row r="35" spans="1:8" s="3" customFormat="1" ht="19.5" customHeight="1">
      <c r="A35" s="37" t="s">
        <v>30</v>
      </c>
      <c r="B35" s="14">
        <f aca="true" t="shared" si="9" ref="B35:H35">SUM(B36)</f>
        <v>213.2</v>
      </c>
      <c r="C35" s="14">
        <f t="shared" si="9"/>
        <v>0</v>
      </c>
      <c r="D35" s="14">
        <f t="shared" si="9"/>
        <v>213.2</v>
      </c>
      <c r="E35" s="14">
        <f t="shared" si="9"/>
        <v>213.2</v>
      </c>
      <c r="F35" s="21">
        <f t="shared" si="2"/>
        <v>100</v>
      </c>
      <c r="G35" s="38">
        <f t="shared" si="9"/>
        <v>213.2</v>
      </c>
      <c r="H35" s="25">
        <f t="shared" si="9"/>
        <v>7.6</v>
      </c>
    </row>
    <row r="36" spans="1:8" s="4" customFormat="1" ht="45">
      <c r="A36" s="41" t="s">
        <v>31</v>
      </c>
      <c r="B36" s="16">
        <v>213.2</v>
      </c>
      <c r="C36" s="16">
        <v>0</v>
      </c>
      <c r="D36" s="16">
        <f>SUM(B36:C36)</f>
        <v>213.2</v>
      </c>
      <c r="E36" s="16">
        <v>213.2</v>
      </c>
      <c r="F36" s="22">
        <f t="shared" si="2"/>
        <v>100</v>
      </c>
      <c r="G36" s="42">
        <v>213.2</v>
      </c>
      <c r="H36" s="27">
        <v>7.6</v>
      </c>
    </row>
    <row r="37" spans="1:8" s="2" customFormat="1" ht="18.75" customHeight="1">
      <c r="A37" s="37" t="s">
        <v>32</v>
      </c>
      <c r="B37" s="21">
        <f aca="true" t="shared" si="10" ref="B37:H37">SUM(B38:B39)</f>
        <v>46.9</v>
      </c>
      <c r="C37" s="21">
        <f t="shared" si="10"/>
        <v>0</v>
      </c>
      <c r="D37" s="21">
        <f t="shared" si="10"/>
        <v>46.9</v>
      </c>
      <c r="E37" s="21">
        <f t="shared" si="10"/>
        <v>0</v>
      </c>
      <c r="F37" s="21">
        <f t="shared" si="2"/>
        <v>0</v>
      </c>
      <c r="G37" s="48">
        <f t="shared" si="10"/>
        <v>0</v>
      </c>
      <c r="H37" s="32">
        <f t="shared" si="10"/>
        <v>0</v>
      </c>
    </row>
    <row r="38" spans="1:8" s="2" customFormat="1" ht="39" customHeight="1" hidden="1">
      <c r="A38" s="41" t="s">
        <v>33</v>
      </c>
      <c r="B38" s="16">
        <v>0</v>
      </c>
      <c r="C38" s="16">
        <v>0</v>
      </c>
      <c r="D38" s="16">
        <v>0</v>
      </c>
      <c r="E38" s="16">
        <v>0</v>
      </c>
      <c r="F38" s="20" t="e">
        <f t="shared" si="2"/>
        <v>#DIV/0!</v>
      </c>
      <c r="G38" s="42">
        <v>0</v>
      </c>
      <c r="H38" s="27">
        <v>0</v>
      </c>
    </row>
    <row r="39" spans="1:8" s="2" customFormat="1" ht="45">
      <c r="A39" s="41" t="s">
        <v>34</v>
      </c>
      <c r="B39" s="16">
        <v>46.9</v>
      </c>
      <c r="C39" s="16">
        <v>0</v>
      </c>
      <c r="D39" s="16">
        <f>SUM(B39:C39)</f>
        <v>46.9</v>
      </c>
      <c r="E39" s="16">
        <v>0</v>
      </c>
      <c r="F39" s="22">
        <f t="shared" si="2"/>
        <v>0</v>
      </c>
      <c r="G39" s="42">
        <v>0</v>
      </c>
      <c r="H39" s="27">
        <v>0</v>
      </c>
    </row>
    <row r="40" spans="1:8" s="4" customFormat="1" ht="22.5" customHeight="1">
      <c r="A40" s="35" t="s">
        <v>35</v>
      </c>
      <c r="B40" s="18">
        <f aca="true" t="shared" si="11" ref="B40:H40">SUM(B41)</f>
        <v>513.55</v>
      </c>
      <c r="C40" s="18">
        <f t="shared" si="11"/>
        <v>0</v>
      </c>
      <c r="D40" s="18">
        <f t="shared" si="11"/>
        <v>513.55</v>
      </c>
      <c r="E40" s="18">
        <f t="shared" si="11"/>
        <v>445.55</v>
      </c>
      <c r="F40" s="20">
        <f t="shared" si="2"/>
        <v>86.758835556421</v>
      </c>
      <c r="G40" s="45">
        <f t="shared" si="11"/>
        <v>445.55</v>
      </c>
      <c r="H40" s="29">
        <f t="shared" si="11"/>
        <v>1.2</v>
      </c>
    </row>
    <row r="41" spans="1:8" s="8" customFormat="1" ht="43.5" customHeight="1">
      <c r="A41" s="37" t="s">
        <v>36</v>
      </c>
      <c r="B41" s="17">
        <f>SUM(B42:B45)</f>
        <v>513.55</v>
      </c>
      <c r="C41" s="17">
        <f aca="true" t="shared" si="12" ref="C41:H41">SUM(C42:C45)</f>
        <v>0</v>
      </c>
      <c r="D41" s="17">
        <f t="shared" si="12"/>
        <v>513.55</v>
      </c>
      <c r="E41" s="17">
        <f t="shared" si="12"/>
        <v>445.55</v>
      </c>
      <c r="F41" s="21">
        <f t="shared" si="2"/>
        <v>86.758835556421</v>
      </c>
      <c r="G41" s="43">
        <f t="shared" si="12"/>
        <v>445.55</v>
      </c>
      <c r="H41" s="28">
        <f t="shared" si="12"/>
        <v>1.2</v>
      </c>
    </row>
    <row r="42" spans="1:8" s="4" customFormat="1" ht="43.5" customHeight="1" hidden="1">
      <c r="A42" s="41" t="s">
        <v>37</v>
      </c>
      <c r="B42" s="16"/>
      <c r="C42" s="16"/>
      <c r="D42" s="16"/>
      <c r="E42" s="16"/>
      <c r="F42" s="20" t="e">
        <f t="shared" si="2"/>
        <v>#DIV/0!</v>
      </c>
      <c r="G42" s="42"/>
      <c r="H42" s="27"/>
    </row>
    <row r="43" spans="1:8" s="4" customFormat="1" ht="69.75" customHeight="1">
      <c r="A43" s="41" t="s">
        <v>58</v>
      </c>
      <c r="B43" s="16">
        <v>100</v>
      </c>
      <c r="C43" s="16">
        <v>0</v>
      </c>
      <c r="D43" s="16">
        <v>100</v>
      </c>
      <c r="E43" s="16">
        <v>100</v>
      </c>
      <c r="F43" s="22">
        <f t="shared" si="2"/>
        <v>100</v>
      </c>
      <c r="G43" s="42">
        <v>100</v>
      </c>
      <c r="H43" s="27"/>
    </row>
    <row r="44" spans="1:8" s="4" customFormat="1" ht="43.5" customHeight="1">
      <c r="A44" s="41" t="s">
        <v>38</v>
      </c>
      <c r="B44" s="16">
        <v>109</v>
      </c>
      <c r="C44" s="16">
        <v>0</v>
      </c>
      <c r="D44" s="16">
        <v>109</v>
      </c>
      <c r="E44" s="16">
        <v>41</v>
      </c>
      <c r="F44" s="22">
        <f t="shared" si="2"/>
        <v>37.61467889908257</v>
      </c>
      <c r="G44" s="42">
        <v>41</v>
      </c>
      <c r="H44" s="27"/>
    </row>
    <row r="45" spans="1:8" s="4" customFormat="1" ht="43.5" customHeight="1">
      <c r="A45" s="41" t="s">
        <v>39</v>
      </c>
      <c r="B45" s="16">
        <v>304.55</v>
      </c>
      <c r="C45" s="16">
        <v>0</v>
      </c>
      <c r="D45" s="16">
        <f>SUM(B45:C45)</f>
        <v>304.55</v>
      </c>
      <c r="E45" s="16">
        <v>304.55</v>
      </c>
      <c r="F45" s="22">
        <f t="shared" si="2"/>
        <v>100</v>
      </c>
      <c r="G45" s="42">
        <v>304.55</v>
      </c>
      <c r="H45" s="27">
        <v>1.2</v>
      </c>
    </row>
    <row r="46" spans="1:8" s="4" customFormat="1" ht="27" customHeight="1" hidden="1">
      <c r="A46" s="49" t="s">
        <v>40</v>
      </c>
      <c r="B46" s="18">
        <f aca="true" t="shared" si="13" ref="B46:H46">SUM(B47:B48)</f>
        <v>0</v>
      </c>
      <c r="C46" s="18">
        <f t="shared" si="13"/>
        <v>0</v>
      </c>
      <c r="D46" s="18">
        <f t="shared" si="13"/>
        <v>0</v>
      </c>
      <c r="E46" s="18">
        <f t="shared" si="13"/>
        <v>0</v>
      </c>
      <c r="F46" s="20" t="e">
        <f t="shared" si="2"/>
        <v>#DIV/0!</v>
      </c>
      <c r="G46" s="45">
        <f t="shared" si="13"/>
        <v>0</v>
      </c>
      <c r="H46" s="33">
        <f t="shared" si="13"/>
        <v>0</v>
      </c>
    </row>
    <row r="47" spans="1:8" s="4" customFormat="1" ht="39.75" customHeight="1" hidden="1">
      <c r="A47" s="41" t="s">
        <v>41</v>
      </c>
      <c r="B47" s="16"/>
      <c r="C47" s="16"/>
      <c r="D47" s="16"/>
      <c r="E47" s="16"/>
      <c r="F47" s="20" t="e">
        <f t="shared" si="2"/>
        <v>#DIV/0!</v>
      </c>
      <c r="G47" s="42"/>
      <c r="H47" s="27"/>
    </row>
    <row r="48" spans="1:8" s="4" customFormat="1" ht="37.5" customHeight="1" hidden="1">
      <c r="A48" s="41" t="s">
        <v>42</v>
      </c>
      <c r="B48" s="16"/>
      <c r="C48" s="16"/>
      <c r="D48" s="16"/>
      <c r="E48" s="16"/>
      <c r="F48" s="20" t="e">
        <f t="shared" si="2"/>
        <v>#DIV/0!</v>
      </c>
      <c r="G48" s="42"/>
      <c r="H48" s="27"/>
    </row>
    <row r="49" spans="1:8" s="4" customFormat="1" ht="22.5" customHeight="1">
      <c r="A49" s="49" t="s">
        <v>43</v>
      </c>
      <c r="B49" s="18">
        <f aca="true" t="shared" si="14" ref="B49:H49">SUM(B50)</f>
        <v>65</v>
      </c>
      <c r="C49" s="18">
        <f t="shared" si="14"/>
        <v>0</v>
      </c>
      <c r="D49" s="18">
        <f t="shared" si="14"/>
        <v>65</v>
      </c>
      <c r="E49" s="18">
        <f t="shared" si="14"/>
        <v>65</v>
      </c>
      <c r="F49" s="20">
        <f t="shared" si="2"/>
        <v>100</v>
      </c>
      <c r="G49" s="45">
        <f t="shared" si="14"/>
        <v>65</v>
      </c>
      <c r="H49" s="33">
        <f t="shared" si="14"/>
        <v>0</v>
      </c>
    </row>
    <row r="50" spans="1:8" s="4" customFormat="1" ht="25.5" customHeight="1">
      <c r="A50" s="41" t="s">
        <v>44</v>
      </c>
      <c r="B50" s="16">
        <v>65</v>
      </c>
      <c r="C50" s="16"/>
      <c r="D50" s="16">
        <v>65</v>
      </c>
      <c r="E50" s="16">
        <v>65</v>
      </c>
      <c r="F50" s="22">
        <f t="shared" si="2"/>
        <v>100</v>
      </c>
      <c r="G50" s="42">
        <v>65</v>
      </c>
      <c r="H50" s="27"/>
    </row>
    <row r="51" spans="1:8" s="4" customFormat="1" ht="32.25" customHeight="1" hidden="1">
      <c r="A51" s="49" t="s">
        <v>45</v>
      </c>
      <c r="B51" s="18">
        <f aca="true" t="shared" si="15" ref="B51:H51">SUM(B52)</f>
        <v>0</v>
      </c>
      <c r="C51" s="18">
        <f t="shared" si="15"/>
        <v>0</v>
      </c>
      <c r="D51" s="18">
        <f t="shared" si="15"/>
        <v>0</v>
      </c>
      <c r="E51" s="18">
        <f t="shared" si="15"/>
        <v>0</v>
      </c>
      <c r="F51" s="20" t="e">
        <f t="shared" si="2"/>
        <v>#DIV/0!</v>
      </c>
      <c r="G51" s="45">
        <f t="shared" si="15"/>
        <v>0</v>
      </c>
      <c r="H51" s="33">
        <f t="shared" si="15"/>
        <v>0</v>
      </c>
    </row>
    <row r="52" spans="1:8" s="4" customFormat="1" ht="24.75" customHeight="1" hidden="1">
      <c r="A52" s="41" t="s">
        <v>46</v>
      </c>
      <c r="B52" s="16"/>
      <c r="C52" s="16"/>
      <c r="D52" s="16"/>
      <c r="E52" s="16"/>
      <c r="F52" s="20" t="e">
        <f t="shared" si="2"/>
        <v>#DIV/0!</v>
      </c>
      <c r="G52" s="42"/>
      <c r="H52" s="27"/>
    </row>
    <row r="53" spans="1:8" s="4" customFormat="1" ht="67.5" customHeight="1">
      <c r="A53" s="50" t="s">
        <v>45</v>
      </c>
      <c r="B53" s="23"/>
      <c r="C53" s="23"/>
      <c r="D53" s="23"/>
      <c r="E53" s="23"/>
      <c r="F53" s="20"/>
      <c r="G53" s="51">
        <v>-1.49</v>
      </c>
      <c r="H53" s="27"/>
    </row>
    <row r="54" spans="1:8" s="9" customFormat="1" ht="21.75" customHeight="1">
      <c r="A54" s="35" t="s">
        <v>47</v>
      </c>
      <c r="B54" s="18">
        <f>SUM(B5,B13,B34,B40,B46,B49,B51)</f>
        <v>13731.55</v>
      </c>
      <c r="C54" s="18">
        <f>SUM(C5,C13,C34,C40,C46,C49,C51)</f>
        <v>0</v>
      </c>
      <c r="D54" s="18">
        <f>SUM(D5,D13,D34,D40,D46,D49,D51)</f>
        <v>13731.55</v>
      </c>
      <c r="E54" s="18">
        <f>E5+E13+E34+E40+E53</f>
        <v>12176.66</v>
      </c>
      <c r="F54" s="20">
        <f t="shared" si="2"/>
        <v>88.67651503289869</v>
      </c>
      <c r="G54" s="45">
        <f>SUM(G5,G13,G34,G40,G46,G49,G51,G53)</f>
        <v>13615.16</v>
      </c>
      <c r="H54" s="29">
        <f>SUM(H5,H13,H34,H40,H46,H49,H51)</f>
        <v>725.1</v>
      </c>
    </row>
    <row r="55" spans="1:8" s="10" customFormat="1" ht="19.5" customHeight="1" thickBot="1">
      <c r="A55" s="52" t="s">
        <v>49</v>
      </c>
      <c r="B55" s="53">
        <f aca="true" t="shared" si="16" ref="B55:H55">SUM(B6,B17,B35,B37,)</f>
        <v>11248</v>
      </c>
      <c r="C55" s="53">
        <f t="shared" si="16"/>
        <v>0</v>
      </c>
      <c r="D55" s="53">
        <f t="shared" si="16"/>
        <v>11248</v>
      </c>
      <c r="E55" s="53">
        <f t="shared" si="16"/>
        <v>10072.59</v>
      </c>
      <c r="F55" s="54">
        <f t="shared" si="2"/>
        <v>89.55005334281651</v>
      </c>
      <c r="G55" s="55">
        <f t="shared" si="16"/>
        <v>11201.1</v>
      </c>
      <c r="H55" s="34">
        <f t="shared" si="16"/>
        <v>677.8000000000001</v>
      </c>
    </row>
    <row r="56" s="11" customFormat="1" ht="12.75"/>
    <row r="57" s="11" customFormat="1" ht="12.75"/>
    <row r="58" s="11" customFormat="1" ht="12.75"/>
    <row r="59" s="11" customFormat="1" ht="12.75"/>
    <row r="60" s="11" customFormat="1" ht="15.75">
      <c r="A60" s="12"/>
    </row>
    <row r="61" s="11" customFormat="1" ht="20.25" customHeight="1">
      <c r="A61" s="12"/>
    </row>
    <row r="62" ht="12.75">
      <c r="A62" s="11"/>
    </row>
    <row r="63" ht="12.75">
      <c r="A63" s="11"/>
    </row>
    <row r="64" ht="12.75">
      <c r="A64" s="11"/>
    </row>
    <row r="65" ht="12.75">
      <c r="A65" s="13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3"/>
    </row>
  </sheetData>
  <sheetProtection/>
  <mergeCells count="10">
    <mergeCell ref="H3:H4"/>
    <mergeCell ref="G3:G4"/>
    <mergeCell ref="A1:H1"/>
    <mergeCell ref="A2:H2"/>
    <mergeCell ref="A3:A4"/>
    <mergeCell ref="F3:F4"/>
    <mergeCell ref="E3:E4"/>
    <mergeCell ref="B3:B4"/>
    <mergeCell ref="C3:C4"/>
    <mergeCell ref="D3:D4"/>
  </mergeCells>
  <printOptions/>
  <pageMargins left="0.984251968503937" right="0.3937007874015748" top="0.3937007874015748" bottom="0.1968503937007874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2014-05-13T07:22:55Z</cp:lastPrinted>
  <dcterms:created xsi:type="dcterms:W3CDTF">2007-10-24T06:51:20Z</dcterms:created>
  <dcterms:modified xsi:type="dcterms:W3CDTF">2014-05-13T07:23:07Z</dcterms:modified>
  <cp:category/>
  <cp:version/>
  <cp:contentType/>
  <cp:contentStatus/>
</cp:coreProperties>
</file>