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5-2016" sheetId="1" r:id="rId1"/>
  </sheets>
  <definedNames>
    <definedName name="APPT" localSheetId="0">'2015-2016'!#REF!</definedName>
    <definedName name="FIO" localSheetId="0">'2015-2016'!#REF!</definedName>
    <definedName name="SIGN" localSheetId="0">'2015-2016'!#REF!</definedName>
    <definedName name="_xlnm.Print_Titles" localSheetId="0">'2015-2016'!$5:$5</definedName>
    <definedName name="_xlnm.Print_Area" localSheetId="0">'2015-2016'!$A$1:$H$57</definedName>
  </definedNames>
  <calcPr fullCalcOnLoad="1"/>
</workbook>
</file>

<file path=xl/sharedStrings.xml><?xml version="1.0" encoding="utf-8"?>
<sst xmlns="http://schemas.openxmlformats.org/spreadsheetml/2006/main" count="115" uniqueCount="113">
  <si>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</si>
  <si>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</si>
  <si>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</si>
  <si>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</si>
  <si>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</si>
  <si>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</si>
  <si>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</si>
  <si>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</si>
  <si>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</si>
  <si>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</si>
  <si>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</si>
  <si>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</si>
  <si>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</si>
  <si>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</si>
  <si>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</si>
  <si>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</si>
  <si>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</si>
  <si>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</si>
  <si>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</si>
  <si>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</si>
  <si>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</si>
  <si>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</si>
  <si>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</si>
  <si>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</si>
  <si>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</si>
  <si>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</si>
  <si>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</si>
  <si>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</si>
  <si>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</si>
  <si>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</si>
  <si>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</si>
  <si>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</si>
  <si>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</si>
  <si>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</si>
  <si>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</si>
  <si>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</si>
  <si>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</si>
  <si>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</si>
  <si>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</si>
  <si>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</si>
  <si>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</si>
  <si>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</si>
  <si>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</si>
  <si>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</si>
  <si>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</si>
  <si>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</si>
  <si>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</si>
  <si>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</si>
  <si>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</si>
  <si>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</si>
  <si>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</si>
  <si>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</si>
  <si>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</si>
  <si>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</si>
  <si>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</si>
  <si>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</si>
  <si>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</si>
  <si>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</si>
  <si>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</si>
  <si>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</si>
  <si>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</si>
  <si>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</si>
  <si>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</si>
  <si>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</si>
  <si>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</si>
  <si>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</si>
  <si>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</si>
  <si>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</si>
  <si>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</si>
  <si>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</si>
  <si>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</si>
  <si>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</si>
  <si>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</si>
  <si>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</si>
  <si>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</si>
  <si>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</si>
  <si>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</si>
  <si>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</si>
  <si>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</si>
  <si>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</si>
  <si>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</si>
  <si>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</si>
  <si>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</si>
  <si>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</si>
  <si>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</si>
  <si>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</si>
  <si>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</si>
  <si>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</si>
  <si>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</si>
  <si>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</si>
  <si>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</si>
  <si>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</si>
  <si>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</si>
  <si>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</si>
  <si>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</si>
  <si>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</si>
  <si>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</si>
  <si>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</si>
  <si>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</si>
  <si>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</si>
  <si>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</si>
  <si>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</si>
  <si>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>РАСПРЕДЕЛЕНИЕ БЮДЖЕТНЫХ АССИГНОВАНИЙ 
БЮДЖЕТА БЕРЕЗНЯКОВСКОГО СЕЛЬСКОГО ПОСЕЛЕНИЯ
ПО РАЗДЕЛАМ И ПОДРАЗДЕЛАМ КЛАССИФИКАЦИИ РАСХОДОВ БЮДЖЕТОВ 
НА ПЛАНОВЫЙ ПЕРИОД 2015 И 2016 ГОДОВ</t>
  </si>
  <si>
    <t xml:space="preserve">УСЛОВНО УТВЕРЖДЕННЫЕ РАСХОДЫ </t>
  </si>
  <si>
    <t>Обеспечение проведения выборов ии референдумов</t>
  </si>
  <si>
    <t>01.07</t>
  </si>
  <si>
    <t>ПОГАШЕНИЕ БЮДЖЕТНОГО КРЕДИТА</t>
  </si>
  <si>
    <t>изменения</t>
  </si>
  <si>
    <t>план на 2016  год</t>
  </si>
  <si>
    <t>уточненный план на 2016 год</t>
  </si>
  <si>
    <t>план на 2017  год</t>
  </si>
  <si>
    <t>уточненный план на 2017 год</t>
  </si>
  <si>
    <t>Приложение № 6
к решению Думы
Березняковского сельского поселения
"О внесении изменений в Решение Думы Березняковского
СП" о бюджете Березняковского СП  на 2015 год и 
плановый период 2016 и 2017 годов" от 30.12.2014 № 106
от "30" января 2015 года № 108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</si>
</sst>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  <numFmt numFmtId="167" formatCode="#,##0.000"/>
    <numFmt numFmtId="168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9" fontId="4" fillId="33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right" vertical="center" wrapText="1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right" vertical="center"/>
    </xf>
    <xf numFmtId="164" fontId="4" fillId="33" borderId="1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164" fontId="4" fillId="33" borderId="18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horizontal="left" vertical="center"/>
    </xf>
    <xf numFmtId="164" fontId="4" fillId="33" borderId="13" xfId="0" applyNumberFormat="1" applyFont="1" applyFill="1" applyBorder="1" applyAlignment="1">
      <alignment horizontal="right" vertical="center"/>
    </xf>
    <xf numFmtId="164" fontId="4" fillId="33" borderId="18" xfId="0" applyNumberFormat="1" applyFont="1" applyFill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center" vertical="center"/>
    </xf>
    <xf numFmtId="164" fontId="4" fillId="33" borderId="24" xfId="0" applyNumberFormat="1" applyFont="1" applyFill="1" applyBorder="1" applyAlignment="1">
      <alignment horizontal="right" vertical="center"/>
    </xf>
    <xf numFmtId="164" fontId="4" fillId="33" borderId="24" xfId="0" applyNumberFormat="1" applyFont="1" applyFill="1" applyBorder="1" applyAlignment="1">
      <alignment horizontal="right" vertical="center" wrapText="1"/>
    </xf>
    <xf numFmtId="164" fontId="4" fillId="33" borderId="25" xfId="0" applyNumberFormat="1" applyFont="1" applyFill="1" applyBorder="1" applyAlignment="1">
      <alignment horizontal="right" vertical="center"/>
    </xf>
    <xf numFmtId="0" fontId="11" fillId="0" borderId="26" xfId="33" applyNumberFormat="1" applyFont="1" applyFill="1" applyBorder="1" applyAlignment="1">
      <alignment horizontal="center" vertical="center" wrapText="1" readingOrder="1"/>
      <protection/>
    </xf>
    <xf numFmtId="0" fontId="11" fillId="0" borderId="26" xfId="33" applyNumberFormat="1" applyFont="1" applyFill="1" applyBorder="1" applyAlignment="1">
      <alignment horizontal="center" vertical="center" readingOrder="1"/>
      <protection/>
    </xf>
    <xf numFmtId="0" fontId="11" fillId="0" borderId="27" xfId="33" applyNumberFormat="1" applyFont="1" applyFill="1" applyBorder="1" applyAlignment="1">
      <alignment horizontal="center" vertical="center" wrapText="1" readingOrder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4" fillId="33" borderId="28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vertical="center"/>
    </xf>
    <xf numFmtId="0" fontId="11" fillId="0" borderId="29" xfId="33" applyNumberFormat="1" applyFont="1" applyFill="1" applyBorder="1" applyAlignment="1">
      <alignment horizontal="center" vertical="center" wrapText="1" readingOrder="1"/>
      <protection/>
    </xf>
    <xf numFmtId="0" fontId="11" fillId="0" borderId="30" xfId="33" applyNumberFormat="1" applyFont="1" applyFill="1" applyBorder="1" applyAlignment="1">
      <alignment horizontal="center" vertical="center" wrapText="1" readingOrder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57"/>
  <sheetViews>
    <sheetView showGridLines="0" tabSelected="1" zoomScale="75" zoomScaleNormal="75" zoomScaleSheetLayoutView="100" zoomScalePageLayoutView="0" workbookViewId="0" topLeftCell="A1">
      <selection activeCell="D10" sqref="D10"/>
    </sheetView>
  </sheetViews>
  <sheetFormatPr defaultColWidth="9.140625" defaultRowHeight="12.75" customHeight="1" outlineLevelRow="1"/>
  <cols>
    <col min="1" max="1" width="75.7109375" style="4" customWidth="1"/>
    <col min="2" max="3" width="12.57421875" style="4" customWidth="1"/>
    <col min="4" max="4" width="9.8515625" style="4" customWidth="1"/>
    <col min="5" max="5" width="14.140625" style="4" customWidth="1"/>
    <col min="6" max="6" width="13.00390625" style="4" customWidth="1"/>
    <col min="7" max="7" width="10.421875" style="4" customWidth="1"/>
    <col min="8" max="8" width="13.140625" style="4" customWidth="1"/>
    <col min="9" max="9" width="11.7109375" style="10" hidden="1" customWidth="1"/>
    <col min="10" max="12" width="12.7109375" style="4" customWidth="1"/>
    <col min="13" max="13" width="12.7109375" style="1" customWidth="1"/>
    <col min="14" max="15" width="12.7109375" style="4" customWidth="1"/>
    <col min="16" max="16384" width="9.140625" style="4" customWidth="1"/>
  </cols>
  <sheetData>
    <row r="1" spans="2:11" s="1" customFormat="1" ht="146.25" customHeight="1">
      <c r="B1" s="63" t="s">
        <v>112</v>
      </c>
      <c r="C1" s="63"/>
      <c r="D1" s="63"/>
      <c r="E1" s="63"/>
      <c r="F1" s="63"/>
      <c r="G1" s="63"/>
      <c r="H1" s="63"/>
      <c r="I1" s="8"/>
      <c r="J1" s="6"/>
      <c r="K1" s="6"/>
    </row>
    <row r="2" spans="1:9" s="1" customFormat="1" ht="26.25" customHeight="1">
      <c r="A2" s="2"/>
      <c r="B2" s="2"/>
      <c r="C2" s="2"/>
      <c r="D2" s="2"/>
      <c r="I2" s="9"/>
    </row>
    <row r="3" spans="1:9" s="5" customFormat="1" ht="79.5" customHeight="1">
      <c r="A3" s="62" t="s">
        <v>102</v>
      </c>
      <c r="B3" s="62"/>
      <c r="C3" s="62"/>
      <c r="D3" s="62"/>
      <c r="E3" s="62"/>
      <c r="F3" s="62"/>
      <c r="G3" s="62"/>
      <c r="H3" s="62"/>
      <c r="I3" s="7"/>
    </row>
    <row r="4" spans="5:9" s="1" customFormat="1" ht="21.75" customHeight="1" thickBot="1">
      <c r="E4" s="20"/>
      <c r="F4" s="20"/>
      <c r="G4" s="20"/>
      <c r="H4" s="21" t="s">
        <v>86</v>
      </c>
      <c r="I4" s="11"/>
    </row>
    <row r="5" spans="1:9" s="1" customFormat="1" ht="34.5" customHeight="1" thickBot="1">
      <c r="A5" s="58" t="s">
        <v>89</v>
      </c>
      <c r="B5" s="59" t="s">
        <v>90</v>
      </c>
      <c r="C5" s="45" t="s">
        <v>108</v>
      </c>
      <c r="D5" s="46" t="s">
        <v>107</v>
      </c>
      <c r="E5" s="47" t="s">
        <v>109</v>
      </c>
      <c r="F5" s="45" t="s">
        <v>110</v>
      </c>
      <c r="G5" s="46" t="s">
        <v>107</v>
      </c>
      <c r="H5" s="47" t="s">
        <v>111</v>
      </c>
      <c r="I5" s="15" t="s">
        <v>88</v>
      </c>
    </row>
    <row r="6" spans="1:9" s="1" customFormat="1" ht="24.75" customHeight="1">
      <c r="A6" s="31" t="s">
        <v>67</v>
      </c>
      <c r="B6" s="54" t="s">
        <v>55</v>
      </c>
      <c r="C6" s="55">
        <f>SUM(C7:C13)</f>
        <v>7790.2</v>
      </c>
      <c r="D6" s="56">
        <f>E6-C6</f>
        <v>-14.300000000000182</v>
      </c>
      <c r="E6" s="55">
        <f>SUM(E7:E13)</f>
        <v>7775.9</v>
      </c>
      <c r="F6" s="57">
        <f>SUM(F7:F13)</f>
        <v>8318.800000000001</v>
      </c>
      <c r="G6" s="56">
        <f>H6-F6</f>
        <v>-13.899999999999636</v>
      </c>
      <c r="H6" s="57">
        <f>SUM(H7:H13)</f>
        <v>8304.900000000001</v>
      </c>
      <c r="I6" s="16" t="e">
        <f>#REF!/#REF!</f>
        <v>#REF!</v>
      </c>
    </row>
    <row r="7" spans="1:9" s="1" customFormat="1" ht="24.75" customHeight="1" outlineLevel="1">
      <c r="A7" s="60" t="s">
        <v>79</v>
      </c>
      <c r="B7" s="3" t="s">
        <v>20</v>
      </c>
      <c r="C7" s="28">
        <v>1183</v>
      </c>
      <c r="D7" s="48">
        <f>E7-C7</f>
        <v>0</v>
      </c>
      <c r="E7" s="28">
        <v>1183</v>
      </c>
      <c r="F7" s="28">
        <v>1181</v>
      </c>
      <c r="G7" s="48">
        <f>H7-F7</f>
        <v>0</v>
      </c>
      <c r="H7" s="28">
        <v>1181</v>
      </c>
      <c r="I7" s="17"/>
    </row>
    <row r="8" spans="1:9" s="1" customFormat="1" ht="24.75" customHeight="1" outlineLevel="1">
      <c r="A8" s="60" t="s">
        <v>80</v>
      </c>
      <c r="B8" s="3" t="s">
        <v>21</v>
      </c>
      <c r="C8" s="28">
        <v>609</v>
      </c>
      <c r="D8" s="48">
        <f aca="true" t="shared" si="0" ref="D8:D53">E8-C8</f>
        <v>0</v>
      </c>
      <c r="E8" s="28">
        <v>609</v>
      </c>
      <c r="F8" s="28">
        <v>580</v>
      </c>
      <c r="G8" s="48">
        <f aca="true" t="shared" si="1" ref="G8:G53">H8-F8</f>
        <v>0</v>
      </c>
      <c r="H8" s="28">
        <v>580</v>
      </c>
      <c r="I8" s="17"/>
    </row>
    <row r="9" spans="1:9" s="1" customFormat="1" ht="24.75" customHeight="1" outlineLevel="1">
      <c r="A9" s="60" t="s">
        <v>85</v>
      </c>
      <c r="B9" s="3" t="s">
        <v>22</v>
      </c>
      <c r="C9" s="28">
        <v>5342.5</v>
      </c>
      <c r="D9" s="48">
        <f t="shared" si="0"/>
        <v>-14.300000000000182</v>
      </c>
      <c r="E9" s="28">
        <v>5328.2</v>
      </c>
      <c r="F9" s="28">
        <v>5578.9</v>
      </c>
      <c r="G9" s="48">
        <f t="shared" si="1"/>
        <v>-13.899999999999636</v>
      </c>
      <c r="H9" s="28">
        <v>5565</v>
      </c>
      <c r="I9" s="17"/>
    </row>
    <row r="10" spans="1:9" s="1" customFormat="1" ht="24.75" customHeight="1" outlineLevel="1">
      <c r="A10" s="60" t="s">
        <v>81</v>
      </c>
      <c r="B10" s="3" t="s">
        <v>66</v>
      </c>
      <c r="C10" s="28">
        <v>628</v>
      </c>
      <c r="D10" s="48">
        <f t="shared" si="0"/>
        <v>0</v>
      </c>
      <c r="E10" s="28">
        <v>628</v>
      </c>
      <c r="F10" s="28">
        <v>628</v>
      </c>
      <c r="G10" s="48">
        <f t="shared" si="1"/>
        <v>0</v>
      </c>
      <c r="H10" s="28">
        <v>628</v>
      </c>
      <c r="I10" s="17"/>
    </row>
    <row r="11" spans="1:9" s="1" customFormat="1" ht="21.75" customHeight="1" outlineLevel="1">
      <c r="A11" s="60" t="s">
        <v>104</v>
      </c>
      <c r="B11" s="3" t="s">
        <v>105</v>
      </c>
      <c r="C11" s="28">
        <v>0</v>
      </c>
      <c r="D11" s="48">
        <f t="shared" si="0"/>
        <v>0</v>
      </c>
      <c r="E11" s="28">
        <v>0</v>
      </c>
      <c r="F11" s="28">
        <v>325.2</v>
      </c>
      <c r="G11" s="48">
        <f t="shared" si="1"/>
        <v>0</v>
      </c>
      <c r="H11" s="28">
        <v>325.2</v>
      </c>
      <c r="I11" s="17"/>
    </row>
    <row r="12" spans="1:9" s="1" customFormat="1" ht="17.25" customHeight="1" outlineLevel="1">
      <c r="A12" s="60" t="s">
        <v>1</v>
      </c>
      <c r="B12" s="3" t="s">
        <v>65</v>
      </c>
      <c r="C12" s="28">
        <v>10</v>
      </c>
      <c r="D12" s="48">
        <f t="shared" si="0"/>
        <v>0</v>
      </c>
      <c r="E12" s="28">
        <v>10</v>
      </c>
      <c r="F12" s="28">
        <v>10</v>
      </c>
      <c r="G12" s="48">
        <f t="shared" si="1"/>
        <v>0</v>
      </c>
      <c r="H12" s="28">
        <v>10</v>
      </c>
      <c r="I12" s="17"/>
    </row>
    <row r="13" spans="1:9" s="1" customFormat="1" ht="17.25" customHeight="1" outlineLevel="1">
      <c r="A13" s="60" t="s">
        <v>2</v>
      </c>
      <c r="B13" s="3" t="s">
        <v>64</v>
      </c>
      <c r="C13" s="28">
        <v>17.7</v>
      </c>
      <c r="D13" s="48">
        <f t="shared" si="0"/>
        <v>0</v>
      </c>
      <c r="E13" s="28">
        <v>17.7</v>
      </c>
      <c r="F13" s="28">
        <v>15.7</v>
      </c>
      <c r="G13" s="48">
        <f t="shared" si="1"/>
        <v>0</v>
      </c>
      <c r="H13" s="28">
        <v>15.7</v>
      </c>
      <c r="I13" s="17"/>
    </row>
    <row r="14" spans="1:9" s="1" customFormat="1" ht="24.75" customHeight="1">
      <c r="A14" s="61" t="s">
        <v>96</v>
      </c>
      <c r="B14" s="12" t="s">
        <v>100</v>
      </c>
      <c r="C14" s="29">
        <f>SUM(C15:C15)</f>
        <v>255.2</v>
      </c>
      <c r="D14" s="52">
        <f t="shared" si="0"/>
        <v>0</v>
      </c>
      <c r="E14" s="29">
        <f>SUM(E15:E15)</f>
        <v>255.2</v>
      </c>
      <c r="F14" s="29">
        <f>SUM(F15:F15)</f>
        <v>240.6</v>
      </c>
      <c r="G14" s="52">
        <f t="shared" si="1"/>
        <v>0</v>
      </c>
      <c r="H14" s="29">
        <f>SUM(H15:H15)</f>
        <v>240.6</v>
      </c>
      <c r="I14" s="18" t="e">
        <f>#REF!/#REF!</f>
        <v>#REF!</v>
      </c>
    </row>
    <row r="15" spans="1:9" s="1" customFormat="1" ht="20.25" customHeight="1" outlineLevel="1">
      <c r="A15" s="60" t="s">
        <v>97</v>
      </c>
      <c r="B15" s="3" t="s">
        <v>101</v>
      </c>
      <c r="C15" s="28">
        <v>255.2</v>
      </c>
      <c r="D15" s="48">
        <f t="shared" si="0"/>
        <v>0</v>
      </c>
      <c r="E15" s="28">
        <v>255.2</v>
      </c>
      <c r="F15" s="28">
        <v>240.6</v>
      </c>
      <c r="G15" s="48">
        <f t="shared" si="1"/>
        <v>0</v>
      </c>
      <c r="H15" s="28">
        <v>240.6</v>
      </c>
      <c r="I15" s="17"/>
    </row>
    <row r="16" spans="1:9" s="1" customFormat="1" ht="24.75" customHeight="1">
      <c r="A16" s="61" t="s">
        <v>68</v>
      </c>
      <c r="B16" s="12" t="s">
        <v>56</v>
      </c>
      <c r="C16" s="29">
        <f>SUM(C17:C19)</f>
        <v>22</v>
      </c>
      <c r="D16" s="52">
        <f t="shared" si="0"/>
        <v>0</v>
      </c>
      <c r="E16" s="29">
        <f>SUM(E17:E19)</f>
        <v>22</v>
      </c>
      <c r="F16" s="29">
        <f>SUM(F17:F19)</f>
        <v>22</v>
      </c>
      <c r="G16" s="52">
        <f t="shared" si="1"/>
        <v>0</v>
      </c>
      <c r="H16" s="29">
        <f>SUM(H17:H19)</f>
        <v>22</v>
      </c>
      <c r="I16" s="18" t="e">
        <f>#REF!/#REF!</f>
        <v>#REF!</v>
      </c>
    </row>
    <row r="17" spans="1:9" s="1" customFormat="1" ht="27" customHeight="1" outlineLevel="1">
      <c r="A17" s="60" t="s">
        <v>82</v>
      </c>
      <c r="B17" s="3" t="s">
        <v>23</v>
      </c>
      <c r="C17" s="28">
        <v>10</v>
      </c>
      <c r="D17" s="48">
        <f t="shared" si="0"/>
        <v>0</v>
      </c>
      <c r="E17" s="28">
        <v>10</v>
      </c>
      <c r="F17" s="28">
        <v>10</v>
      </c>
      <c r="G17" s="48">
        <f t="shared" si="1"/>
        <v>0</v>
      </c>
      <c r="H17" s="28">
        <v>10</v>
      </c>
      <c r="I17" s="17"/>
    </row>
    <row r="18" spans="1:9" s="1" customFormat="1" ht="15" customHeight="1" hidden="1" outlineLevel="1">
      <c r="A18" s="60" t="s">
        <v>3</v>
      </c>
      <c r="B18" s="3" t="s">
        <v>24</v>
      </c>
      <c r="C18" s="28"/>
      <c r="D18" s="48">
        <f t="shared" si="0"/>
        <v>0</v>
      </c>
      <c r="E18" s="28"/>
      <c r="F18" s="28"/>
      <c r="G18" s="48">
        <f t="shared" si="1"/>
        <v>0</v>
      </c>
      <c r="H18" s="28"/>
      <c r="I18" s="17"/>
    </row>
    <row r="19" spans="1:9" s="1" customFormat="1" ht="21" customHeight="1" outlineLevel="1">
      <c r="A19" s="60" t="s">
        <v>92</v>
      </c>
      <c r="B19" s="3" t="s">
        <v>93</v>
      </c>
      <c r="C19" s="28">
        <v>12</v>
      </c>
      <c r="D19" s="48">
        <f t="shared" si="0"/>
        <v>0</v>
      </c>
      <c r="E19" s="28">
        <v>12</v>
      </c>
      <c r="F19" s="28">
        <v>12</v>
      </c>
      <c r="G19" s="48">
        <f t="shared" si="1"/>
        <v>0</v>
      </c>
      <c r="H19" s="28">
        <v>12</v>
      </c>
      <c r="I19" s="17"/>
    </row>
    <row r="20" spans="1:9" s="1" customFormat="1" ht="24.75" customHeight="1">
      <c r="A20" s="61" t="s">
        <v>72</v>
      </c>
      <c r="B20" s="12" t="s">
        <v>57</v>
      </c>
      <c r="C20" s="29">
        <f>SUM(C21:C23)</f>
        <v>505.9</v>
      </c>
      <c r="D20" s="52">
        <f t="shared" si="0"/>
        <v>0</v>
      </c>
      <c r="E20" s="29">
        <f>SUM(E21:E23)</f>
        <v>505.9</v>
      </c>
      <c r="F20" s="29">
        <f>SUM(F21:F23)</f>
        <v>432.9</v>
      </c>
      <c r="G20" s="52">
        <f t="shared" si="1"/>
        <v>0</v>
      </c>
      <c r="H20" s="29">
        <f>SUM(H21:H23)</f>
        <v>432.9</v>
      </c>
      <c r="I20" s="18" t="e">
        <f>#REF!/#REF!</f>
        <v>#REF!</v>
      </c>
    </row>
    <row r="21" spans="1:9" s="1" customFormat="1" ht="18.75" customHeight="1" outlineLevel="1">
      <c r="A21" s="60" t="s">
        <v>94</v>
      </c>
      <c r="B21" s="3" t="s">
        <v>95</v>
      </c>
      <c r="C21" s="28">
        <v>84.9</v>
      </c>
      <c r="D21" s="48">
        <f t="shared" si="0"/>
        <v>0</v>
      </c>
      <c r="E21" s="28">
        <v>84.9</v>
      </c>
      <c r="F21" s="28">
        <v>84.9</v>
      </c>
      <c r="G21" s="48">
        <f t="shared" si="1"/>
        <v>0</v>
      </c>
      <c r="H21" s="28">
        <v>84.9</v>
      </c>
      <c r="I21" s="17"/>
    </row>
    <row r="22" spans="1:9" s="1" customFormat="1" ht="18.75" customHeight="1" outlineLevel="1">
      <c r="A22" s="60" t="s">
        <v>25</v>
      </c>
      <c r="B22" s="3" t="s">
        <v>26</v>
      </c>
      <c r="C22" s="28">
        <v>421</v>
      </c>
      <c r="D22" s="48">
        <f t="shared" si="0"/>
        <v>0</v>
      </c>
      <c r="E22" s="28">
        <v>421</v>
      </c>
      <c r="F22" s="28">
        <v>348</v>
      </c>
      <c r="G22" s="48">
        <f t="shared" si="1"/>
        <v>0</v>
      </c>
      <c r="H22" s="28">
        <v>348</v>
      </c>
      <c r="I22" s="17"/>
    </row>
    <row r="23" spans="1:9" s="1" customFormat="1" ht="15" customHeight="1" hidden="1" outlineLevel="1">
      <c r="A23" s="60" t="s">
        <v>4</v>
      </c>
      <c r="B23" s="3" t="s">
        <v>27</v>
      </c>
      <c r="C23" s="28">
        <v>0</v>
      </c>
      <c r="D23" s="48">
        <f t="shared" si="0"/>
        <v>0</v>
      </c>
      <c r="E23" s="28">
        <v>0</v>
      </c>
      <c r="F23" s="28"/>
      <c r="G23" s="48">
        <f t="shared" si="1"/>
        <v>0</v>
      </c>
      <c r="H23" s="28"/>
      <c r="I23" s="17"/>
    </row>
    <row r="24" spans="1:9" s="1" customFormat="1" ht="24.75" customHeight="1">
      <c r="A24" s="61" t="s">
        <v>73</v>
      </c>
      <c r="B24" s="12" t="s">
        <v>58</v>
      </c>
      <c r="C24" s="29">
        <f>SUM(C25:C27)</f>
        <v>527</v>
      </c>
      <c r="D24" s="52">
        <f t="shared" si="0"/>
        <v>0</v>
      </c>
      <c r="E24" s="29">
        <f>SUM(E25:E27)</f>
        <v>527</v>
      </c>
      <c r="F24" s="29">
        <f>SUM(F25:F27)</f>
        <v>276</v>
      </c>
      <c r="G24" s="52">
        <f t="shared" si="1"/>
        <v>0</v>
      </c>
      <c r="H24" s="29">
        <f>SUM(H25:H27)</f>
        <v>276</v>
      </c>
      <c r="I24" s="18"/>
    </row>
    <row r="25" spans="1:9" s="1" customFormat="1" ht="20.25" customHeight="1" outlineLevel="1">
      <c r="A25" s="60" t="s">
        <v>5</v>
      </c>
      <c r="B25" s="3" t="s">
        <v>28</v>
      </c>
      <c r="C25" s="28">
        <v>0</v>
      </c>
      <c r="D25" s="48">
        <f t="shared" si="0"/>
        <v>0</v>
      </c>
      <c r="E25" s="28">
        <v>0</v>
      </c>
      <c r="F25" s="28">
        <v>0</v>
      </c>
      <c r="G25" s="48">
        <f t="shared" si="1"/>
        <v>0</v>
      </c>
      <c r="H25" s="28">
        <v>0</v>
      </c>
      <c r="I25" s="17"/>
    </row>
    <row r="26" spans="1:9" s="1" customFormat="1" ht="20.25" customHeight="1" outlineLevel="1">
      <c r="A26" s="60" t="s">
        <v>6</v>
      </c>
      <c r="B26" s="3" t="s">
        <v>29</v>
      </c>
      <c r="C26" s="28">
        <v>80</v>
      </c>
      <c r="D26" s="48">
        <f t="shared" si="0"/>
        <v>0</v>
      </c>
      <c r="E26" s="28">
        <v>80</v>
      </c>
      <c r="F26" s="28">
        <v>100</v>
      </c>
      <c r="G26" s="48">
        <f t="shared" si="1"/>
        <v>0</v>
      </c>
      <c r="H26" s="28">
        <v>100</v>
      </c>
      <c r="I26" s="17"/>
    </row>
    <row r="27" spans="1:9" s="1" customFormat="1" ht="20.25" customHeight="1" outlineLevel="1">
      <c r="A27" s="60" t="s">
        <v>7</v>
      </c>
      <c r="B27" s="3" t="s">
        <v>30</v>
      </c>
      <c r="C27" s="28">
        <v>447</v>
      </c>
      <c r="D27" s="48">
        <f t="shared" si="0"/>
        <v>0</v>
      </c>
      <c r="E27" s="28">
        <v>447</v>
      </c>
      <c r="F27" s="28">
        <v>176</v>
      </c>
      <c r="G27" s="48">
        <f t="shared" si="1"/>
        <v>0</v>
      </c>
      <c r="H27" s="28">
        <v>176</v>
      </c>
      <c r="I27" s="17"/>
    </row>
    <row r="28" spans="1:9" s="1" customFormat="1" ht="24.75" customHeight="1" hidden="1">
      <c r="A28" s="61" t="s">
        <v>74</v>
      </c>
      <c r="B28" s="12" t="s">
        <v>59</v>
      </c>
      <c r="C28" s="29">
        <f>SUM(C29)</f>
        <v>0</v>
      </c>
      <c r="D28" s="48">
        <f t="shared" si="0"/>
        <v>0</v>
      </c>
      <c r="E28" s="29">
        <f>SUM(E29)</f>
        <v>0</v>
      </c>
      <c r="F28" s="29">
        <f>SUM(F29)</f>
        <v>0</v>
      </c>
      <c r="G28" s="48">
        <f t="shared" si="1"/>
        <v>0</v>
      </c>
      <c r="H28" s="29">
        <f>SUM(H29)</f>
        <v>0</v>
      </c>
      <c r="I28" s="18"/>
    </row>
    <row r="29" spans="1:9" s="1" customFormat="1" ht="24.75" customHeight="1" hidden="1" outlineLevel="1">
      <c r="A29" s="60" t="s">
        <v>8</v>
      </c>
      <c r="B29" s="3" t="s">
        <v>31</v>
      </c>
      <c r="C29" s="28">
        <v>0</v>
      </c>
      <c r="D29" s="48">
        <f t="shared" si="0"/>
        <v>0</v>
      </c>
      <c r="E29" s="28">
        <v>0</v>
      </c>
      <c r="F29" s="28">
        <v>0</v>
      </c>
      <c r="G29" s="48">
        <f t="shared" si="1"/>
        <v>0</v>
      </c>
      <c r="H29" s="28">
        <v>0</v>
      </c>
      <c r="I29" s="17"/>
    </row>
    <row r="30" spans="1:9" s="1" customFormat="1" ht="24.75" customHeight="1" collapsed="1">
      <c r="A30" s="61" t="s">
        <v>75</v>
      </c>
      <c r="B30" s="12" t="s">
        <v>60</v>
      </c>
      <c r="C30" s="29">
        <f>SUM(C31:C35)</f>
        <v>6</v>
      </c>
      <c r="D30" s="52">
        <f t="shared" si="0"/>
        <v>0</v>
      </c>
      <c r="E30" s="29">
        <f>SUM(E31:E35)</f>
        <v>6</v>
      </c>
      <c r="F30" s="29">
        <f>SUM(F31:F35)</f>
        <v>17</v>
      </c>
      <c r="G30" s="52">
        <f t="shared" si="1"/>
        <v>0</v>
      </c>
      <c r="H30" s="29">
        <f>SUM(H31:H35)</f>
        <v>17</v>
      </c>
      <c r="I30" s="18" t="e">
        <f>#REF!/#REF!</f>
        <v>#REF!</v>
      </c>
    </row>
    <row r="31" spans="1:9" s="1" customFormat="1" ht="15" customHeight="1" hidden="1" outlineLevel="1">
      <c r="A31" s="60" t="s">
        <v>16</v>
      </c>
      <c r="B31" s="3" t="s">
        <v>32</v>
      </c>
      <c r="C31" s="28"/>
      <c r="D31" s="48">
        <f t="shared" si="0"/>
        <v>0</v>
      </c>
      <c r="E31" s="28"/>
      <c r="F31" s="28"/>
      <c r="G31" s="48">
        <f t="shared" si="1"/>
        <v>0</v>
      </c>
      <c r="H31" s="28"/>
      <c r="I31" s="17"/>
    </row>
    <row r="32" spans="1:9" s="1" customFormat="1" ht="15" customHeight="1" hidden="1" outlineLevel="1">
      <c r="A32" s="60" t="s">
        <v>9</v>
      </c>
      <c r="B32" s="3" t="s">
        <v>33</v>
      </c>
      <c r="C32" s="28"/>
      <c r="D32" s="48">
        <f t="shared" si="0"/>
        <v>0</v>
      </c>
      <c r="E32" s="28"/>
      <c r="F32" s="28"/>
      <c r="G32" s="48">
        <f t="shared" si="1"/>
        <v>0</v>
      </c>
      <c r="H32" s="28"/>
      <c r="I32" s="17"/>
    </row>
    <row r="33" spans="1:9" s="1" customFormat="1" ht="15" customHeight="1" hidden="1" outlineLevel="1">
      <c r="A33" s="60" t="s">
        <v>34</v>
      </c>
      <c r="B33" s="3" t="s">
        <v>35</v>
      </c>
      <c r="C33" s="28"/>
      <c r="D33" s="48">
        <f t="shared" si="0"/>
        <v>0</v>
      </c>
      <c r="E33" s="28"/>
      <c r="F33" s="28"/>
      <c r="G33" s="48">
        <f t="shared" si="1"/>
        <v>0</v>
      </c>
      <c r="H33" s="28"/>
      <c r="I33" s="17"/>
    </row>
    <row r="34" spans="1:9" s="1" customFormat="1" ht="18.75" customHeight="1" outlineLevel="1">
      <c r="A34" s="60" t="s">
        <v>17</v>
      </c>
      <c r="B34" s="3" t="s">
        <v>36</v>
      </c>
      <c r="C34" s="28">
        <v>6</v>
      </c>
      <c r="D34" s="48">
        <f t="shared" si="0"/>
        <v>0</v>
      </c>
      <c r="E34" s="28">
        <v>6</v>
      </c>
      <c r="F34" s="28">
        <v>17</v>
      </c>
      <c r="G34" s="48">
        <f t="shared" si="1"/>
        <v>0</v>
      </c>
      <c r="H34" s="28">
        <v>17</v>
      </c>
      <c r="I34" s="17"/>
    </row>
    <row r="35" spans="1:9" s="1" customFormat="1" ht="15" customHeight="1" hidden="1" outlineLevel="1">
      <c r="A35" s="60" t="s">
        <v>18</v>
      </c>
      <c r="B35" s="3" t="s">
        <v>37</v>
      </c>
      <c r="C35" s="28"/>
      <c r="D35" s="48">
        <f t="shared" si="0"/>
        <v>0</v>
      </c>
      <c r="E35" s="28"/>
      <c r="F35" s="28"/>
      <c r="G35" s="48">
        <f t="shared" si="1"/>
        <v>0</v>
      </c>
      <c r="H35" s="28"/>
      <c r="I35" s="17"/>
    </row>
    <row r="36" spans="1:9" s="1" customFormat="1" ht="24.75" customHeight="1">
      <c r="A36" s="61" t="s">
        <v>69</v>
      </c>
      <c r="B36" s="12" t="s">
        <v>61</v>
      </c>
      <c r="C36" s="29">
        <f>SUM(C37:C38)</f>
        <v>2257.4</v>
      </c>
      <c r="D36" s="52">
        <f t="shared" si="0"/>
        <v>0</v>
      </c>
      <c r="E36" s="29">
        <f>SUM(E37:E38)</f>
        <v>2257.4</v>
      </c>
      <c r="F36" s="29">
        <f>SUM(F37:F38)</f>
        <v>1782.1</v>
      </c>
      <c r="G36" s="52">
        <f t="shared" si="1"/>
        <v>0</v>
      </c>
      <c r="H36" s="29">
        <f>SUM(H37:H38)</f>
        <v>1782.1</v>
      </c>
      <c r="I36" s="18" t="e">
        <f>#REF!/#REF!</f>
        <v>#REF!</v>
      </c>
    </row>
    <row r="37" spans="1:9" s="1" customFormat="1" ht="19.5" customHeight="1" outlineLevel="1">
      <c r="A37" s="60" t="s">
        <v>10</v>
      </c>
      <c r="B37" s="3" t="s">
        <v>38</v>
      </c>
      <c r="C37" s="28">
        <v>2257.4</v>
      </c>
      <c r="D37" s="48">
        <f t="shared" si="0"/>
        <v>0</v>
      </c>
      <c r="E37" s="28">
        <v>2257.4</v>
      </c>
      <c r="F37" s="28">
        <v>1782.1</v>
      </c>
      <c r="G37" s="48">
        <f t="shared" si="1"/>
        <v>0</v>
      </c>
      <c r="H37" s="28">
        <v>1782.1</v>
      </c>
      <c r="I37" s="17"/>
    </row>
    <row r="38" spans="1:9" s="1" customFormat="1" ht="15" customHeight="1" hidden="1" outlineLevel="1">
      <c r="A38" s="60" t="s">
        <v>71</v>
      </c>
      <c r="B38" s="3" t="s">
        <v>39</v>
      </c>
      <c r="C38" s="28"/>
      <c r="D38" s="48">
        <f t="shared" si="0"/>
        <v>0</v>
      </c>
      <c r="E38" s="28"/>
      <c r="F38" s="28"/>
      <c r="G38" s="48">
        <f t="shared" si="1"/>
        <v>0</v>
      </c>
      <c r="H38" s="28"/>
      <c r="I38" s="17"/>
    </row>
    <row r="39" spans="1:9" s="1" customFormat="1" ht="24.75" customHeight="1" hidden="1">
      <c r="A39" s="61" t="s">
        <v>70</v>
      </c>
      <c r="B39" s="12" t="s">
        <v>62</v>
      </c>
      <c r="C39" s="29">
        <v>0</v>
      </c>
      <c r="D39" s="48">
        <f t="shared" si="0"/>
        <v>0</v>
      </c>
      <c r="E39" s="29">
        <v>0</v>
      </c>
      <c r="F39" s="29">
        <v>0</v>
      </c>
      <c r="G39" s="48">
        <f t="shared" si="1"/>
        <v>0</v>
      </c>
      <c r="H39" s="29">
        <v>0</v>
      </c>
      <c r="I39" s="18"/>
    </row>
    <row r="40" spans="1:9" s="1" customFormat="1" ht="24.75" customHeight="1" hidden="1" outlineLevel="1">
      <c r="A40" s="60" t="s">
        <v>19</v>
      </c>
      <c r="B40" s="3" t="s">
        <v>40</v>
      </c>
      <c r="C40" s="28">
        <v>0</v>
      </c>
      <c r="D40" s="48">
        <f t="shared" si="0"/>
        <v>0</v>
      </c>
      <c r="E40" s="28">
        <v>0</v>
      </c>
      <c r="F40" s="28">
        <v>0</v>
      </c>
      <c r="G40" s="48">
        <f t="shared" si="1"/>
        <v>0</v>
      </c>
      <c r="H40" s="28">
        <v>0</v>
      </c>
      <c r="I40" s="17"/>
    </row>
    <row r="41" spans="1:9" s="1" customFormat="1" ht="24.75" customHeight="1" hidden="1" outlineLevel="1">
      <c r="A41" s="60" t="s">
        <v>11</v>
      </c>
      <c r="B41" s="3" t="s">
        <v>41</v>
      </c>
      <c r="C41" s="28">
        <v>0</v>
      </c>
      <c r="D41" s="48">
        <f t="shared" si="0"/>
        <v>0</v>
      </c>
      <c r="E41" s="28">
        <v>0</v>
      </c>
      <c r="F41" s="28">
        <v>0</v>
      </c>
      <c r="G41" s="48">
        <f t="shared" si="1"/>
        <v>0</v>
      </c>
      <c r="H41" s="28">
        <v>0</v>
      </c>
      <c r="I41" s="17"/>
    </row>
    <row r="42" spans="1:9" s="1" customFormat="1" ht="24.75" customHeight="1" hidden="1" outlineLevel="1">
      <c r="A42" s="60" t="s">
        <v>12</v>
      </c>
      <c r="B42" s="3" t="s">
        <v>42</v>
      </c>
      <c r="C42" s="28">
        <v>0</v>
      </c>
      <c r="D42" s="48">
        <f t="shared" si="0"/>
        <v>0</v>
      </c>
      <c r="E42" s="28">
        <v>0</v>
      </c>
      <c r="F42" s="28">
        <v>0</v>
      </c>
      <c r="G42" s="48">
        <f t="shared" si="1"/>
        <v>0</v>
      </c>
      <c r="H42" s="28">
        <v>0</v>
      </c>
      <c r="I42" s="17"/>
    </row>
    <row r="43" spans="1:9" s="1" customFormat="1" ht="24.75" customHeight="1" hidden="1" outlineLevel="1">
      <c r="A43" s="60" t="s">
        <v>13</v>
      </c>
      <c r="B43" s="3" t="s">
        <v>43</v>
      </c>
      <c r="C43" s="28">
        <v>0</v>
      </c>
      <c r="D43" s="48">
        <f t="shared" si="0"/>
        <v>0</v>
      </c>
      <c r="E43" s="28">
        <v>0</v>
      </c>
      <c r="F43" s="28">
        <v>0</v>
      </c>
      <c r="G43" s="48">
        <f t="shared" si="1"/>
        <v>0</v>
      </c>
      <c r="H43" s="28">
        <v>0</v>
      </c>
      <c r="I43" s="17"/>
    </row>
    <row r="44" spans="1:9" s="1" customFormat="1" ht="24.75" customHeight="1" hidden="1" outlineLevel="1">
      <c r="A44" s="60" t="s">
        <v>44</v>
      </c>
      <c r="B44" s="3" t="s">
        <v>45</v>
      </c>
      <c r="C44" s="28">
        <v>0</v>
      </c>
      <c r="D44" s="48">
        <f t="shared" si="0"/>
        <v>0</v>
      </c>
      <c r="E44" s="28">
        <v>0</v>
      </c>
      <c r="F44" s="28">
        <v>0</v>
      </c>
      <c r="G44" s="48">
        <f t="shared" si="1"/>
        <v>0</v>
      </c>
      <c r="H44" s="28">
        <v>0</v>
      </c>
      <c r="I44" s="17"/>
    </row>
    <row r="45" spans="1:9" s="1" customFormat="1" ht="24.75" customHeight="1">
      <c r="A45" s="61" t="s">
        <v>76</v>
      </c>
      <c r="B45" s="12" t="s">
        <v>63</v>
      </c>
      <c r="C45" s="29">
        <f>SUM(C46:C49)</f>
        <v>21</v>
      </c>
      <c r="D45" s="52">
        <f t="shared" si="0"/>
        <v>0</v>
      </c>
      <c r="E45" s="29">
        <f>SUM(E46:E49)</f>
        <v>21</v>
      </c>
      <c r="F45" s="29">
        <f>SUM(F46:F49)</f>
        <v>12</v>
      </c>
      <c r="G45" s="52">
        <f t="shared" si="1"/>
        <v>0</v>
      </c>
      <c r="H45" s="29">
        <f>SUM(H46:H49)</f>
        <v>12</v>
      </c>
      <c r="I45" s="18" t="e">
        <f>#REF!/#REF!</f>
        <v>#REF!</v>
      </c>
    </row>
    <row r="46" spans="1:9" s="1" customFormat="1" ht="15" customHeight="1" hidden="1">
      <c r="A46" s="60" t="s">
        <v>84</v>
      </c>
      <c r="B46" s="3" t="s">
        <v>83</v>
      </c>
      <c r="C46" s="28"/>
      <c r="D46" s="48">
        <f t="shared" si="0"/>
        <v>0</v>
      </c>
      <c r="E46" s="28"/>
      <c r="F46" s="28"/>
      <c r="G46" s="48">
        <f t="shared" si="1"/>
        <v>0</v>
      </c>
      <c r="H46" s="28"/>
      <c r="I46" s="17"/>
    </row>
    <row r="47" spans="1:9" s="1" customFormat="1" ht="20.25" customHeight="1" outlineLevel="1">
      <c r="A47" s="60" t="s">
        <v>14</v>
      </c>
      <c r="B47" s="3" t="s">
        <v>46</v>
      </c>
      <c r="C47" s="28">
        <v>21</v>
      </c>
      <c r="D47" s="48">
        <f t="shared" si="0"/>
        <v>0</v>
      </c>
      <c r="E47" s="28">
        <v>21</v>
      </c>
      <c r="F47" s="28">
        <v>12</v>
      </c>
      <c r="G47" s="48">
        <f t="shared" si="1"/>
        <v>0</v>
      </c>
      <c r="H47" s="28">
        <v>12</v>
      </c>
      <c r="I47" s="17"/>
    </row>
    <row r="48" spans="1:9" s="1" customFormat="1" ht="24.75" customHeight="1" hidden="1" outlineLevel="1">
      <c r="A48" s="60" t="s">
        <v>78</v>
      </c>
      <c r="B48" s="3" t="s">
        <v>77</v>
      </c>
      <c r="C48" s="28"/>
      <c r="D48" s="48">
        <f t="shared" si="0"/>
        <v>0</v>
      </c>
      <c r="E48" s="28"/>
      <c r="F48" s="28"/>
      <c r="G48" s="48">
        <f t="shared" si="1"/>
        <v>0</v>
      </c>
      <c r="H48" s="28"/>
      <c r="I48" s="17"/>
    </row>
    <row r="49" spans="1:9" s="1" customFormat="1" ht="15" customHeight="1" hidden="1" outlineLevel="1">
      <c r="A49" s="60" t="s">
        <v>15</v>
      </c>
      <c r="B49" s="3" t="s">
        <v>47</v>
      </c>
      <c r="C49" s="28"/>
      <c r="D49" s="48">
        <f t="shared" si="0"/>
        <v>0</v>
      </c>
      <c r="E49" s="28"/>
      <c r="F49" s="28"/>
      <c r="G49" s="48">
        <f t="shared" si="1"/>
        <v>0</v>
      </c>
      <c r="H49" s="28"/>
      <c r="I49" s="17"/>
    </row>
    <row r="50" spans="1:9" s="1" customFormat="1" ht="24.75" customHeight="1">
      <c r="A50" s="61" t="s">
        <v>50</v>
      </c>
      <c r="B50" s="13" t="s">
        <v>51</v>
      </c>
      <c r="C50" s="29">
        <f>SUM(C51)</f>
        <v>26.1</v>
      </c>
      <c r="D50" s="52">
        <f t="shared" si="0"/>
        <v>0</v>
      </c>
      <c r="E50" s="29">
        <f>SUM(E51)</f>
        <v>26.1</v>
      </c>
      <c r="F50" s="29">
        <f>SUM(F51)</f>
        <v>25</v>
      </c>
      <c r="G50" s="52">
        <f t="shared" si="1"/>
        <v>0</v>
      </c>
      <c r="H50" s="29">
        <f>SUM(H51)</f>
        <v>25</v>
      </c>
      <c r="I50" s="18" t="e">
        <f>#REF!/#REF!</f>
        <v>#REF!</v>
      </c>
    </row>
    <row r="51" spans="1:9" s="1" customFormat="1" ht="20.25" customHeight="1" outlineLevel="1">
      <c r="A51" s="60" t="s">
        <v>48</v>
      </c>
      <c r="B51" s="3" t="s">
        <v>49</v>
      </c>
      <c r="C51" s="28">
        <v>26.1</v>
      </c>
      <c r="D51" s="48">
        <f t="shared" si="0"/>
        <v>0</v>
      </c>
      <c r="E51" s="28">
        <v>26.1</v>
      </c>
      <c r="F51" s="28">
        <v>25</v>
      </c>
      <c r="G51" s="48">
        <f t="shared" si="1"/>
        <v>0</v>
      </c>
      <c r="H51" s="28">
        <v>25</v>
      </c>
      <c r="I51" s="17"/>
    </row>
    <row r="52" spans="1:9" s="14" customFormat="1" ht="24.75" customHeight="1">
      <c r="A52" s="61" t="s">
        <v>87</v>
      </c>
      <c r="B52" s="13" t="s">
        <v>52</v>
      </c>
      <c r="C52" s="29">
        <f>SUM(C53)</f>
        <v>5.9</v>
      </c>
      <c r="D52" s="52">
        <f t="shared" si="0"/>
        <v>0</v>
      </c>
      <c r="E52" s="29">
        <f>SUM(E53)</f>
        <v>5.9</v>
      </c>
      <c r="F52" s="29">
        <f>SUM(F53)</f>
        <v>2.8</v>
      </c>
      <c r="G52" s="52">
        <f t="shared" si="1"/>
        <v>0</v>
      </c>
      <c r="H52" s="29">
        <f>SUM(H53)</f>
        <v>2.8</v>
      </c>
      <c r="I52" s="18" t="e">
        <f>#REF!/#REF!</f>
        <v>#REF!</v>
      </c>
    </row>
    <row r="53" spans="1:9" s="1" customFormat="1" ht="23.25" customHeight="1" thickBot="1">
      <c r="A53" s="33" t="s">
        <v>53</v>
      </c>
      <c r="B53" s="34" t="s">
        <v>54</v>
      </c>
      <c r="C53" s="35">
        <v>5.9</v>
      </c>
      <c r="D53" s="49">
        <f t="shared" si="0"/>
        <v>0</v>
      </c>
      <c r="E53" s="35">
        <v>5.9</v>
      </c>
      <c r="F53" s="36">
        <v>2.8</v>
      </c>
      <c r="G53" s="49">
        <f t="shared" si="1"/>
        <v>0</v>
      </c>
      <c r="H53" s="36">
        <v>2.8</v>
      </c>
      <c r="I53" s="17"/>
    </row>
    <row r="54" spans="1:9" s="1" customFormat="1" ht="31.5" customHeight="1" thickBot="1">
      <c r="A54" s="40" t="s">
        <v>91</v>
      </c>
      <c r="B54" s="41" t="s">
        <v>0</v>
      </c>
      <c r="C54" s="50">
        <f>SUM(C6,C16,C20,C24,C28,C30,C36,C39,C45,C50,C52,C14)</f>
        <v>11416.7</v>
      </c>
      <c r="D54" s="53">
        <f>E54-C54</f>
        <v>-14.300000000001091</v>
      </c>
      <c r="E54" s="50">
        <f>SUM(E6,E16,E20,E24,E28,E30,E36,E39,E45,E50,E52,E14)</f>
        <v>11402.4</v>
      </c>
      <c r="F54" s="51">
        <f>SUM(F6,F16,F20,F24,F28,F30,F36,F39,F45,F50,F52,F14)</f>
        <v>11129.2</v>
      </c>
      <c r="G54" s="53">
        <f>H54-F54</f>
        <v>-13.899999999999636</v>
      </c>
      <c r="H54" s="51">
        <f>SUM(H6,H16,H20,H24,H28,H30,H36,H39,H45,H50,H52,H14)</f>
        <v>11115.300000000001</v>
      </c>
      <c r="I54" s="19" t="e">
        <f>SUM(I6,I16,I20,I24,I28,I30,I36,I39,I45,I50,I52,I56)</f>
        <v>#REF!</v>
      </c>
    </row>
    <row r="55" spans="1:9" s="1" customFormat="1" ht="31.5" customHeight="1" hidden="1">
      <c r="A55" s="37" t="s">
        <v>106</v>
      </c>
      <c r="B55" s="22"/>
      <c r="C55" s="22"/>
      <c r="D55" s="22"/>
      <c r="E55" s="38">
        <v>54</v>
      </c>
      <c r="F55" s="42"/>
      <c r="G55" s="42"/>
      <c r="H55" s="39">
        <v>54</v>
      </c>
      <c r="I55" s="19"/>
    </row>
    <row r="56" spans="1:9" s="1" customFormat="1" ht="31.5" customHeight="1" hidden="1">
      <c r="A56" s="31" t="s">
        <v>103</v>
      </c>
      <c r="B56" s="22" t="s">
        <v>98</v>
      </c>
      <c r="C56" s="22"/>
      <c r="D56" s="22"/>
      <c r="E56" s="23">
        <v>172.4</v>
      </c>
      <c r="F56" s="43"/>
      <c r="G56" s="43"/>
      <c r="H56" s="32">
        <v>348.4</v>
      </c>
      <c r="I56" s="18" t="e">
        <f>#REF!/#REF!</f>
        <v>#REF!</v>
      </c>
    </row>
    <row r="57" spans="1:9" s="1" customFormat="1" ht="31.5" customHeight="1" hidden="1" thickBot="1">
      <c r="A57" s="24" t="s">
        <v>99</v>
      </c>
      <c r="B57" s="25" t="s">
        <v>0</v>
      </c>
      <c r="C57" s="25"/>
      <c r="D57" s="25"/>
      <c r="E57" s="26">
        <f>E54+E55+E56</f>
        <v>11628.8</v>
      </c>
      <c r="F57" s="44"/>
      <c r="G57" s="44"/>
      <c r="H57" s="27">
        <f>H54+H55+H56</f>
        <v>11517.7</v>
      </c>
      <c r="I57" s="30" t="e">
        <f>SUM(I54,I56)</f>
        <v>#REF!</v>
      </c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</sheetData>
  <sheetProtection/>
  <mergeCells count="2">
    <mergeCell ref="A3:H3"/>
    <mergeCell ref="B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2015-02-16T02:00:45Z</cp:lastPrinted>
  <dcterms:created xsi:type="dcterms:W3CDTF">2002-03-11T10:22:12Z</dcterms:created>
  <dcterms:modified xsi:type="dcterms:W3CDTF">2015-02-16T02:00:48Z</dcterms:modified>
  <cp:category/>
  <cp:version/>
  <cp:contentType/>
  <cp:contentStatus/>
</cp:coreProperties>
</file>