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</sheets>
  <definedNames>
    <definedName name="_xlnm.Print_Titles" localSheetId="0">'Лист1'!$5:$5</definedName>
    <definedName name="_xlnm.Print_Area" localSheetId="0">'Лист1'!$A$1:$F$89</definedName>
  </definedNames>
  <calcPr fullCalcOnLoad="1" refMode="R1C1"/>
</workbook>
</file>

<file path=xl/sharedStrings.xml><?xml version="1.0" encoding="utf-8"?>
<sst xmlns="http://schemas.openxmlformats.org/spreadsheetml/2006/main" count="238" uniqueCount="120">
  <si>
    <t>прочие работы, услуги</t>
  </si>
  <si>
    <t>прочие расходы</t>
  </si>
  <si>
    <t xml:space="preserve">наименование </t>
  </si>
  <si>
    <t>%
исполнения</t>
  </si>
  <si>
    <t>тыс.руб</t>
  </si>
  <si>
    <t>прочие услуги</t>
  </si>
  <si>
    <t>План на
2016 год</t>
  </si>
  <si>
    <t>0100</t>
  </si>
  <si>
    <t>0102</t>
  </si>
  <si>
    <t>21100</t>
  </si>
  <si>
    <t>Заработная плата</t>
  </si>
  <si>
    <t>21300</t>
  </si>
  <si>
    <t>Начисления на выплаты по оплате труда</t>
  </si>
  <si>
    <t>0103</t>
  </si>
  <si>
    <t>0104</t>
  </si>
  <si>
    <t>22100</t>
  </si>
  <si>
    <t>Услуги связи</t>
  </si>
  <si>
    <t>22300</t>
  </si>
  <si>
    <t>Коммунальные услуги</t>
  </si>
  <si>
    <t>22504</t>
  </si>
  <si>
    <t>текущие ремонты (зданий, сооружений)</t>
  </si>
  <si>
    <t>22506</t>
  </si>
  <si>
    <t>22609</t>
  </si>
  <si>
    <t>22619</t>
  </si>
  <si>
    <t>информационные услуги (за искл АЦК)</t>
  </si>
  <si>
    <t>25102</t>
  </si>
  <si>
    <t>Утверждение генеральных планов поселений, правил землепользования и застройки</t>
  </si>
  <si>
    <t>25103</t>
  </si>
  <si>
    <t>Организация в границах поселений электро-,тепло-,газо- и водоснабжения населения,водоотведения,снабжения населения топливом</t>
  </si>
  <si>
    <t>29004</t>
  </si>
  <si>
    <t>транспортный налог</t>
  </si>
  <si>
    <t>29007</t>
  </si>
  <si>
    <t>госпошлина</t>
  </si>
  <si>
    <t>29008</t>
  </si>
  <si>
    <t>доп. расходы по исполнительным листам</t>
  </si>
  <si>
    <t>29009</t>
  </si>
  <si>
    <t>пени, штрафы</t>
  </si>
  <si>
    <t>31006</t>
  </si>
  <si>
    <t>Приобретение оборудования</t>
  </si>
  <si>
    <t>34002</t>
  </si>
  <si>
    <t>ГСМ (для автотранспортных средств)</t>
  </si>
  <si>
    <t>34005</t>
  </si>
  <si>
    <t>автомобильные запасные части</t>
  </si>
  <si>
    <t>34006</t>
  </si>
  <si>
    <t>запасные части и комплектующие к оргтехнике</t>
  </si>
  <si>
    <t>34007</t>
  </si>
  <si>
    <t>хоз.и канц. товары, строит.материалы, мягкий и твердый инвентарь</t>
  </si>
  <si>
    <t>34008</t>
  </si>
  <si>
    <t>иные расходные материалы</t>
  </si>
  <si>
    <t>0106</t>
  </si>
  <si>
    <t>25101</t>
  </si>
  <si>
    <t>Формирование, утверждение, исполнение бюджета поселения и контроль за исполнением</t>
  </si>
  <si>
    <t>25106</t>
  </si>
  <si>
    <t>Переданные полномочия по КСП по осуществлению внешнего контроля</t>
  </si>
  <si>
    <t>0111</t>
  </si>
  <si>
    <t>29003</t>
  </si>
  <si>
    <t>0113</t>
  </si>
  <si>
    <t>29011</t>
  </si>
  <si>
    <t>членский взнос</t>
  </si>
  <si>
    <t>0200</t>
  </si>
  <si>
    <t>0203</t>
  </si>
  <si>
    <t>21201</t>
  </si>
  <si>
    <t>льготный проезд</t>
  </si>
  <si>
    <t>0300</t>
  </si>
  <si>
    <t>0309</t>
  </si>
  <si>
    <t>22605</t>
  </si>
  <si>
    <t>монтажные работы</t>
  </si>
  <si>
    <t>31008</t>
  </si>
  <si>
    <t>Производственный и хозяйственный инвентарь</t>
  </si>
  <si>
    <t>0400</t>
  </si>
  <si>
    <t>0401</t>
  </si>
  <si>
    <t>0409</t>
  </si>
  <si>
    <t>0500</t>
  </si>
  <si>
    <t>22503</t>
  </si>
  <si>
    <t>капитальные ремонты (зданий сооружений)</t>
  </si>
  <si>
    <t>0503</t>
  </si>
  <si>
    <t>0800</t>
  </si>
  <si>
    <t>0801</t>
  </si>
  <si>
    <t>1300</t>
  </si>
  <si>
    <t>1301</t>
  </si>
  <si>
    <t>23100</t>
  </si>
  <si>
    <t>Обслуживание внутреннего долга</t>
  </si>
  <si>
    <t>22502</t>
  </si>
  <si>
    <t>содержание зданий, помещений, дворов в чистоте (уборка, вывоз снега, мусора,ТБО, дератизация, дезинсекция, дезинфекция)</t>
  </si>
  <si>
    <t>22608</t>
  </si>
  <si>
    <t>подписка</t>
  </si>
  <si>
    <t>29002</t>
  </si>
  <si>
    <t>приобретение подарочной и поздравительной продукции</t>
  </si>
  <si>
    <t>31005</t>
  </si>
  <si>
    <t>Приобретение и изготовление мебели</t>
  </si>
  <si>
    <t>Итого</t>
  </si>
  <si>
    <t>0412</t>
  </si>
  <si>
    <t>22604</t>
  </si>
  <si>
    <t>научно-исследовательские, опытно-конструкторские, опытно-технологические, геологоразведочные работы, услуги по типовому проектированию, проектные и изыскательские работы</t>
  </si>
  <si>
    <t>Исполнение
за  2016 год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</si>
  <si>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</si>
  <si>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</si>
  <si>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</si>
  <si>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</si>
  <si>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</si>
  <si>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</si>
  <si>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</si>
  <si>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</si>
  <si>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</si>
  <si>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ЭКОНОМИКА</t>
  </si>
  <si>
    <t>Общеэкономические вопросы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</si>
  <si>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</si>
  <si>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</si>
  <si>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</si>
  <si>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Благоустройство</t>
  </si>
  <si>
    <t>КУЛЬТУРА, КИНЕМАТОГРАФИЯ</t>
  </si>
  <si>
    <t>Культура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</si>
  <si>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</si>
  <si>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</si>
  <si>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</si>
  <si>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</si>
  <si>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КФРС</t>
  </si>
  <si>
    <t>Доп ФК</t>
  </si>
  <si>
    <t>РАСЧЁТ ПО ФУНКЦИОНАЛЬНОЙ СТРУКТУРЕ РАСХОДОВ
БЮДЖЕТА БЕРЕЗНЯКОВСКОГО МУНИЦИПАЛЬНОГО ОБРАЗОВАНИЯ 
ЗА 2016 ГОД</t>
  </si>
  <si>
    <t>Справочная № 1
к решению Думы Березняковского сельского поселения Нижнеилимского района "Об утверждении отчета об исполнении бюджета  Березняковского муниципального образования за 2016 год" 
от "    28    "   апреля   2017 г. №   194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</si>
</sst>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[$-FC19]d\ mmmm\ yyyy\ &quot;г.&quot;"/>
    <numFmt numFmtId="179" formatCode="0.000000"/>
    <numFmt numFmtId="180" formatCode="0.00000"/>
    <numFmt numFmtId="181" formatCode="0.0000"/>
    <numFmt numFmtId="182" formatCode="0.000"/>
  </numFmts>
  <fonts count="42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10" xfId="0" applyFont="1" applyBorder="1" applyAlignment="1">
      <alignment vertical="center"/>
    </xf>
    <xf numFmtId="0" fontId="5" fillId="0" borderId="0" xfId="0" applyFont="1" applyAlignment="1">
      <alignment horizontal="right" vertical="center" wrapText="1"/>
    </xf>
    <xf numFmtId="1" fontId="4" fillId="0" borderId="11" xfId="0" applyNumberFormat="1" applyFont="1" applyBorder="1" applyAlignment="1">
      <alignment vertical="center"/>
    </xf>
    <xf numFmtId="0" fontId="4" fillId="0" borderId="0" xfId="0" applyFont="1" applyAlignment="1">
      <alignment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left" vertical="center" wrapText="1"/>
      <protection/>
    </xf>
    <xf numFmtId="172" fontId="4" fillId="0" borderId="11" xfId="0" applyNumberFormat="1" applyFont="1" applyBorder="1" applyAlignment="1" applyProtection="1">
      <alignment horizontal="right" vertical="center" wrapText="1"/>
      <protection/>
    </xf>
    <xf numFmtId="49" fontId="3" fillId="33" borderId="11" xfId="0" applyNumberFormat="1" applyFont="1" applyFill="1" applyBorder="1" applyAlignment="1" applyProtection="1">
      <alignment horizontal="center"/>
      <protection/>
    </xf>
    <xf numFmtId="49" fontId="3" fillId="33" borderId="11" xfId="0" applyNumberFormat="1" applyFont="1" applyFill="1" applyBorder="1" applyAlignment="1" applyProtection="1">
      <alignment horizontal="left"/>
      <protection/>
    </xf>
    <xf numFmtId="172" fontId="3" fillId="33" borderId="11" xfId="0" applyNumberFormat="1" applyFont="1" applyFill="1" applyBorder="1" applyAlignment="1" applyProtection="1">
      <alignment horizontal="right"/>
      <protection/>
    </xf>
    <xf numFmtId="1" fontId="3" fillId="33" borderId="11" xfId="0" applyNumberFormat="1" applyFont="1" applyFill="1" applyBorder="1" applyAlignment="1">
      <alignment vertical="center"/>
    </xf>
    <xf numFmtId="49" fontId="3" fillId="33" borderId="11" xfId="0" applyNumberFormat="1" applyFont="1" applyFill="1" applyBorder="1" applyAlignment="1" applyProtection="1">
      <alignment horizontal="center" vertical="center" wrapText="1"/>
      <protection/>
    </xf>
    <xf numFmtId="172" fontId="3" fillId="33" borderId="11" xfId="0" applyNumberFormat="1" applyFont="1" applyFill="1" applyBorder="1" applyAlignment="1" applyProtection="1">
      <alignment horizontal="right" vertical="center" wrapText="1"/>
      <protection/>
    </xf>
    <xf numFmtId="49" fontId="3" fillId="34" borderId="11" xfId="0" applyNumberFormat="1" applyFont="1" applyFill="1" applyBorder="1" applyAlignment="1" applyProtection="1">
      <alignment horizontal="center" vertical="center" wrapText="1"/>
      <protection/>
    </xf>
    <xf numFmtId="172" fontId="3" fillId="34" borderId="11" xfId="0" applyNumberFormat="1" applyFont="1" applyFill="1" applyBorder="1" applyAlignment="1" applyProtection="1">
      <alignment horizontal="right" vertical="center" wrapText="1"/>
      <protection/>
    </xf>
    <xf numFmtId="1" fontId="3" fillId="34" borderId="11" xfId="0" applyNumberFormat="1" applyFont="1" applyFill="1" applyBorder="1" applyAlignment="1">
      <alignment vertical="center"/>
    </xf>
    <xf numFmtId="0" fontId="4" fillId="34" borderId="0" xfId="0" applyFont="1" applyFill="1" applyAlignment="1">
      <alignment/>
    </xf>
    <xf numFmtId="1" fontId="4" fillId="34" borderId="11" xfId="0" applyNumberFormat="1" applyFont="1" applyFill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49" fontId="3" fillId="34" borderId="11" xfId="0" applyNumberFormat="1" applyFont="1" applyFill="1" applyBorder="1" applyAlignment="1" applyProtection="1">
      <alignment horizontal="left" vertical="center" wrapText="1"/>
      <protection/>
    </xf>
    <xf numFmtId="0" fontId="4" fillId="34" borderId="11" xfId="0" applyFont="1" applyFill="1" applyBorder="1" applyAlignment="1">
      <alignment horizontal="left" vertical="center" wrapText="1"/>
    </xf>
    <xf numFmtId="49" fontId="3" fillId="33" borderId="11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Font="1" applyBorder="1" applyAlignment="1">
      <alignment horizontal="left" vertical="center" wrapText="1"/>
    </xf>
    <xf numFmtId="49" fontId="3" fillId="33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1"/>
  <sheetViews>
    <sheetView tabSelected="1" view="pageBreakPreview" zoomScaleSheetLayoutView="100" zoomScalePageLayoutView="0" workbookViewId="0" topLeftCell="A7">
      <selection activeCell="D1" sqref="D1:F1"/>
    </sheetView>
  </sheetViews>
  <sheetFormatPr defaultColWidth="9.00390625" defaultRowHeight="12.75" outlineLevelRow="2"/>
  <cols>
    <col min="1" max="1" width="10.375" style="1" customWidth="1"/>
    <col min="2" max="2" width="8.875" style="2" customWidth="1"/>
    <col min="3" max="3" width="64.75390625" style="1" customWidth="1"/>
    <col min="4" max="6" width="15.125" style="1" customWidth="1"/>
    <col min="7" max="16384" width="9.125" style="1" customWidth="1"/>
  </cols>
  <sheetData>
    <row r="1" spans="3:6" ht="125.25" customHeight="1">
      <c r="C1" s="5"/>
      <c r="D1" s="30" t="s">
        <v>119</v>
      </c>
      <c r="E1" s="30"/>
      <c r="F1" s="30"/>
    </row>
    <row r="2" ht="12.75" customHeight="1"/>
    <row r="3" spans="1:6" ht="64.5" customHeight="1">
      <c r="A3" s="31" t="s">
        <v>118</v>
      </c>
      <c r="B3" s="31"/>
      <c r="C3" s="31"/>
      <c r="D3" s="31"/>
      <c r="E3" s="31"/>
      <c r="F3" s="31"/>
    </row>
    <row r="4" spans="4:6" ht="12" customHeight="1">
      <c r="D4" s="3"/>
      <c r="E4" s="3"/>
      <c r="F4" s="3" t="s">
        <v>4</v>
      </c>
    </row>
    <row r="5" spans="1:6" ht="45" customHeight="1">
      <c r="A5" s="22" t="s">
        <v>116</v>
      </c>
      <c r="B5" s="22" t="s">
        <v>117</v>
      </c>
      <c r="C5" s="22" t="s">
        <v>2</v>
      </c>
      <c r="D5" s="23" t="s">
        <v>6</v>
      </c>
      <c r="E5" s="23" t="s">
        <v>94</v>
      </c>
      <c r="F5" s="23" t="s">
        <v>3</v>
      </c>
    </row>
    <row r="6" spans="1:6" s="7" customFormat="1" ht="15.75">
      <c r="A6" s="11" t="s">
        <v>90</v>
      </c>
      <c r="B6" s="11"/>
      <c r="C6" s="12"/>
      <c r="D6" s="13">
        <f>D7+D42+D47+D50+D61+D68+D87</f>
        <v>16666.100000000002</v>
      </c>
      <c r="E6" s="13">
        <f>E7+E42+E47+E50+E61+E68+E87</f>
        <v>15773.199999999999</v>
      </c>
      <c r="F6" s="14">
        <f>E6/D6*100</f>
        <v>94.64241784220661</v>
      </c>
    </row>
    <row r="7" spans="1:6" s="7" customFormat="1" ht="15.75">
      <c r="A7" s="15" t="s">
        <v>7</v>
      </c>
      <c r="B7" s="26" t="s">
        <v>95</v>
      </c>
      <c r="C7" s="27"/>
      <c r="D7" s="16">
        <f>D8+D11+D14+D33+D36+D38</f>
        <v>8165.700000000002</v>
      </c>
      <c r="E7" s="16">
        <f>E8+E11+E14+E33+E36+E38</f>
        <v>7985.6</v>
      </c>
      <c r="F7" s="14">
        <f>E7/D7*100</f>
        <v>97.79443281041428</v>
      </c>
    </row>
    <row r="8" spans="1:6" s="20" customFormat="1" ht="39.75" customHeight="1" outlineLevel="1">
      <c r="A8" s="17" t="s">
        <v>8</v>
      </c>
      <c r="B8" s="24" t="s">
        <v>96</v>
      </c>
      <c r="C8" s="25"/>
      <c r="D8" s="18">
        <f>D9+D10</f>
        <v>1263.5</v>
      </c>
      <c r="E8" s="18">
        <f>E9+E10</f>
        <v>1203.5</v>
      </c>
      <c r="F8" s="19">
        <f>E8/D8*100</f>
        <v>95.25128611001186</v>
      </c>
    </row>
    <row r="9" spans="1:6" s="7" customFormat="1" ht="15.75" outlineLevel="2">
      <c r="A9" s="8" t="s">
        <v>8</v>
      </c>
      <c r="B9" s="8" t="s">
        <v>9</v>
      </c>
      <c r="C9" s="9" t="s">
        <v>10</v>
      </c>
      <c r="D9" s="10">
        <v>1008.8</v>
      </c>
      <c r="E9" s="10">
        <v>948.8</v>
      </c>
      <c r="F9" s="6">
        <f>E9/D9*100</f>
        <v>94.05233941316415</v>
      </c>
    </row>
    <row r="10" spans="1:6" s="7" customFormat="1" ht="15.75" outlineLevel="2">
      <c r="A10" s="8" t="s">
        <v>8</v>
      </c>
      <c r="B10" s="8" t="s">
        <v>11</v>
      </c>
      <c r="C10" s="9" t="s">
        <v>12</v>
      </c>
      <c r="D10" s="10">
        <v>254.7</v>
      </c>
      <c r="E10" s="10">
        <v>254.7</v>
      </c>
      <c r="F10" s="6">
        <f>E10/D10*100</f>
        <v>100</v>
      </c>
    </row>
    <row r="11" spans="1:6" s="20" customFormat="1" ht="54" customHeight="1" outlineLevel="1">
      <c r="A11" s="17" t="s">
        <v>13</v>
      </c>
      <c r="B11" s="24" t="s">
        <v>97</v>
      </c>
      <c r="C11" s="25"/>
      <c r="D11" s="18">
        <f>D12+D13</f>
        <v>668.6</v>
      </c>
      <c r="E11" s="18">
        <f>E12+E13</f>
        <v>629.8</v>
      </c>
      <c r="F11" s="19">
        <f aca="true" t="shared" si="0" ref="F11:F49">E11/D11*100</f>
        <v>94.19682919533352</v>
      </c>
    </row>
    <row r="12" spans="1:6" s="7" customFormat="1" ht="15.75" outlineLevel="2">
      <c r="A12" s="8" t="s">
        <v>13</v>
      </c>
      <c r="B12" s="8" t="s">
        <v>9</v>
      </c>
      <c r="C12" s="9" t="s">
        <v>10</v>
      </c>
      <c r="D12" s="10">
        <v>528.1</v>
      </c>
      <c r="E12" s="10">
        <v>489.3</v>
      </c>
      <c r="F12" s="6">
        <f t="shared" si="0"/>
        <v>92.65290664646847</v>
      </c>
    </row>
    <row r="13" spans="1:6" s="7" customFormat="1" ht="15.75" outlineLevel="2">
      <c r="A13" s="8" t="s">
        <v>13</v>
      </c>
      <c r="B13" s="8" t="s">
        <v>11</v>
      </c>
      <c r="C13" s="9" t="s">
        <v>12</v>
      </c>
      <c r="D13" s="10">
        <v>140.5</v>
      </c>
      <c r="E13" s="10">
        <v>140.5</v>
      </c>
      <c r="F13" s="6">
        <f t="shared" si="0"/>
        <v>100</v>
      </c>
    </row>
    <row r="14" spans="1:6" s="20" customFormat="1" ht="48.75" customHeight="1" outlineLevel="1">
      <c r="A14" s="17" t="s">
        <v>14</v>
      </c>
      <c r="B14" s="24" t="s">
        <v>98</v>
      </c>
      <c r="C14" s="25"/>
      <c r="D14" s="18">
        <f>SUM(D15:D32)</f>
        <v>5506.4000000000015</v>
      </c>
      <c r="E14" s="18">
        <f>SUM(E15:E32)</f>
        <v>5435.1</v>
      </c>
      <c r="F14" s="19">
        <f t="shared" si="0"/>
        <v>98.70514310620368</v>
      </c>
    </row>
    <row r="15" spans="1:6" s="7" customFormat="1" ht="15.75" outlineLevel="2">
      <c r="A15" s="8" t="s">
        <v>14</v>
      </c>
      <c r="B15" s="8" t="s">
        <v>9</v>
      </c>
      <c r="C15" s="9" t="s">
        <v>10</v>
      </c>
      <c r="D15" s="10">
        <v>3140.8</v>
      </c>
      <c r="E15" s="10">
        <v>3134.6</v>
      </c>
      <c r="F15" s="6">
        <f t="shared" si="0"/>
        <v>99.80259806418746</v>
      </c>
    </row>
    <row r="16" spans="1:6" s="7" customFormat="1" ht="15.75" outlineLevel="2">
      <c r="A16" s="8" t="s">
        <v>14</v>
      </c>
      <c r="B16" s="8" t="s">
        <v>11</v>
      </c>
      <c r="C16" s="9" t="s">
        <v>12</v>
      </c>
      <c r="D16" s="10">
        <v>897.5</v>
      </c>
      <c r="E16" s="10">
        <v>897.5</v>
      </c>
      <c r="F16" s="6">
        <f t="shared" si="0"/>
        <v>100</v>
      </c>
    </row>
    <row r="17" spans="1:6" s="7" customFormat="1" ht="15.75" outlineLevel="2">
      <c r="A17" s="8" t="s">
        <v>14</v>
      </c>
      <c r="B17" s="8" t="s">
        <v>15</v>
      </c>
      <c r="C17" s="9" t="s">
        <v>16</v>
      </c>
      <c r="D17" s="10">
        <v>52.5</v>
      </c>
      <c r="E17" s="10">
        <v>46.2</v>
      </c>
      <c r="F17" s="6">
        <f t="shared" si="0"/>
        <v>88</v>
      </c>
    </row>
    <row r="18" spans="1:6" s="7" customFormat="1" ht="15.75" outlineLevel="2">
      <c r="A18" s="8" t="s">
        <v>14</v>
      </c>
      <c r="B18" s="8" t="s">
        <v>17</v>
      </c>
      <c r="C18" s="9" t="s">
        <v>18</v>
      </c>
      <c r="D18" s="10">
        <v>764</v>
      </c>
      <c r="E18" s="10">
        <v>754.5</v>
      </c>
      <c r="F18" s="6">
        <f t="shared" si="0"/>
        <v>98.7565445026178</v>
      </c>
    </row>
    <row r="19" spans="1:6" s="7" customFormat="1" ht="15.75" outlineLevel="2">
      <c r="A19" s="8" t="s">
        <v>14</v>
      </c>
      <c r="B19" s="8" t="s">
        <v>19</v>
      </c>
      <c r="C19" s="9" t="s">
        <v>20</v>
      </c>
      <c r="D19" s="10">
        <v>362</v>
      </c>
      <c r="E19" s="10">
        <v>328.5</v>
      </c>
      <c r="F19" s="6">
        <f t="shared" si="0"/>
        <v>90.74585635359117</v>
      </c>
    </row>
    <row r="20" spans="1:6" s="7" customFormat="1" ht="15.75" outlineLevel="2">
      <c r="A20" s="8" t="s">
        <v>14</v>
      </c>
      <c r="B20" s="8" t="s">
        <v>21</v>
      </c>
      <c r="C20" s="9" t="s">
        <v>0</v>
      </c>
      <c r="D20" s="10">
        <v>11.5</v>
      </c>
      <c r="E20" s="10">
        <v>11.5</v>
      </c>
      <c r="F20" s="6">
        <f t="shared" si="0"/>
        <v>100</v>
      </c>
    </row>
    <row r="21" spans="1:6" s="7" customFormat="1" ht="15.75" outlineLevel="2">
      <c r="A21" s="8" t="s">
        <v>14</v>
      </c>
      <c r="B21" s="8" t="s">
        <v>22</v>
      </c>
      <c r="C21" s="9" t="s">
        <v>5</v>
      </c>
      <c r="D21" s="10">
        <v>11.1</v>
      </c>
      <c r="E21" s="10">
        <v>4.1</v>
      </c>
      <c r="F21" s="6">
        <f t="shared" si="0"/>
        <v>36.93693693693694</v>
      </c>
    </row>
    <row r="22" spans="1:6" s="7" customFormat="1" ht="15.75" outlineLevel="2">
      <c r="A22" s="8" t="s">
        <v>14</v>
      </c>
      <c r="B22" s="8" t="s">
        <v>23</v>
      </c>
      <c r="C22" s="9" t="s">
        <v>24</v>
      </c>
      <c r="D22" s="10">
        <v>10.5</v>
      </c>
      <c r="E22" s="10">
        <v>10.5</v>
      </c>
      <c r="F22" s="6">
        <f t="shared" si="0"/>
        <v>100</v>
      </c>
    </row>
    <row r="23" spans="1:6" s="7" customFormat="1" ht="31.5" outlineLevel="2">
      <c r="A23" s="8" t="s">
        <v>14</v>
      </c>
      <c r="B23" s="8" t="s">
        <v>25</v>
      </c>
      <c r="C23" s="9" t="s">
        <v>26</v>
      </c>
      <c r="D23" s="10">
        <v>54.1</v>
      </c>
      <c r="E23" s="10">
        <v>54.1</v>
      </c>
      <c r="F23" s="6">
        <f t="shared" si="0"/>
        <v>100</v>
      </c>
    </row>
    <row r="24" spans="1:6" s="7" customFormat="1" ht="47.25" outlineLevel="2">
      <c r="A24" s="8" t="s">
        <v>14</v>
      </c>
      <c r="B24" s="8" t="s">
        <v>27</v>
      </c>
      <c r="C24" s="9" t="s">
        <v>28</v>
      </c>
      <c r="D24" s="10">
        <v>54.1</v>
      </c>
      <c r="E24" s="10">
        <v>54.1</v>
      </c>
      <c r="F24" s="6">
        <f t="shared" si="0"/>
        <v>100</v>
      </c>
    </row>
    <row r="25" spans="1:6" s="7" customFormat="1" ht="15.75" outlineLevel="2">
      <c r="A25" s="8" t="s">
        <v>14</v>
      </c>
      <c r="B25" s="8" t="s">
        <v>29</v>
      </c>
      <c r="C25" s="9" t="s">
        <v>30</v>
      </c>
      <c r="D25" s="10">
        <v>3.8</v>
      </c>
      <c r="E25" s="10">
        <v>3.8</v>
      </c>
      <c r="F25" s="6">
        <f t="shared" si="0"/>
        <v>100</v>
      </c>
    </row>
    <row r="26" spans="1:6" s="7" customFormat="1" ht="15.75" outlineLevel="2">
      <c r="A26" s="8" t="s">
        <v>14</v>
      </c>
      <c r="B26" s="8" t="s">
        <v>33</v>
      </c>
      <c r="C26" s="9" t="s">
        <v>34</v>
      </c>
      <c r="D26" s="10">
        <v>9</v>
      </c>
      <c r="E26" s="10">
        <v>9</v>
      </c>
      <c r="F26" s="6">
        <f t="shared" si="0"/>
        <v>100</v>
      </c>
    </row>
    <row r="27" spans="1:6" s="7" customFormat="1" ht="15.75" outlineLevel="2">
      <c r="A27" s="8" t="s">
        <v>14</v>
      </c>
      <c r="B27" s="8" t="s">
        <v>35</v>
      </c>
      <c r="C27" s="9" t="s">
        <v>36</v>
      </c>
      <c r="D27" s="10">
        <v>0.7</v>
      </c>
      <c r="E27" s="10">
        <v>0.2</v>
      </c>
      <c r="F27" s="6">
        <f t="shared" si="0"/>
        <v>28.571428571428577</v>
      </c>
    </row>
    <row r="28" spans="1:6" s="7" customFormat="1" ht="15.75" outlineLevel="2">
      <c r="A28" s="8" t="s">
        <v>14</v>
      </c>
      <c r="B28" s="8" t="s">
        <v>39</v>
      </c>
      <c r="C28" s="9" t="s">
        <v>40</v>
      </c>
      <c r="D28" s="10">
        <v>73</v>
      </c>
      <c r="E28" s="10">
        <v>70</v>
      </c>
      <c r="F28" s="6">
        <f t="shared" si="0"/>
        <v>95.8904109589041</v>
      </c>
    </row>
    <row r="29" spans="1:6" s="7" customFormat="1" ht="15.75" outlineLevel="2">
      <c r="A29" s="8" t="s">
        <v>14</v>
      </c>
      <c r="B29" s="8" t="s">
        <v>41</v>
      </c>
      <c r="C29" s="9" t="s">
        <v>42</v>
      </c>
      <c r="D29" s="10">
        <v>25</v>
      </c>
      <c r="E29" s="10">
        <v>25</v>
      </c>
      <c r="F29" s="6">
        <f t="shared" si="0"/>
        <v>100</v>
      </c>
    </row>
    <row r="30" spans="1:6" s="7" customFormat="1" ht="15.75" outlineLevel="2">
      <c r="A30" s="8" t="s">
        <v>14</v>
      </c>
      <c r="B30" s="8" t="s">
        <v>43</v>
      </c>
      <c r="C30" s="9" t="s">
        <v>44</v>
      </c>
      <c r="D30" s="10">
        <v>8.1</v>
      </c>
      <c r="E30" s="10">
        <v>8.1</v>
      </c>
      <c r="F30" s="6">
        <f t="shared" si="0"/>
        <v>100</v>
      </c>
    </row>
    <row r="31" spans="1:6" s="7" customFormat="1" ht="31.5" outlineLevel="2">
      <c r="A31" s="8" t="s">
        <v>14</v>
      </c>
      <c r="B31" s="8" t="s">
        <v>45</v>
      </c>
      <c r="C31" s="9" t="s">
        <v>46</v>
      </c>
      <c r="D31" s="10">
        <v>28.5</v>
      </c>
      <c r="E31" s="10">
        <v>23.4</v>
      </c>
      <c r="F31" s="6">
        <f t="shared" si="0"/>
        <v>82.10526315789474</v>
      </c>
    </row>
    <row r="32" spans="1:6" s="7" customFormat="1" ht="15.75" outlineLevel="2">
      <c r="A32" s="8" t="s">
        <v>14</v>
      </c>
      <c r="B32" s="8" t="s">
        <v>47</v>
      </c>
      <c r="C32" s="9" t="s">
        <v>48</v>
      </c>
      <c r="D32" s="10">
        <v>0.2</v>
      </c>
      <c r="E32" s="10">
        <v>0</v>
      </c>
      <c r="F32" s="6">
        <f t="shared" si="0"/>
        <v>0</v>
      </c>
    </row>
    <row r="33" spans="1:6" s="20" customFormat="1" ht="50.25" customHeight="1" outlineLevel="1">
      <c r="A33" s="17" t="s">
        <v>49</v>
      </c>
      <c r="B33" s="24" t="s">
        <v>99</v>
      </c>
      <c r="C33" s="25"/>
      <c r="D33" s="18">
        <f>D34+D35</f>
        <v>699.3000000000001</v>
      </c>
      <c r="E33" s="18">
        <f>E34+E35</f>
        <v>699.3000000000001</v>
      </c>
      <c r="F33" s="19">
        <f t="shared" si="0"/>
        <v>100</v>
      </c>
    </row>
    <row r="34" spans="1:6" s="7" customFormat="1" ht="31.5" outlineLevel="2">
      <c r="A34" s="8" t="s">
        <v>49</v>
      </c>
      <c r="B34" s="8" t="s">
        <v>50</v>
      </c>
      <c r="C34" s="9" t="s">
        <v>51</v>
      </c>
      <c r="D34" s="10">
        <v>650.2</v>
      </c>
      <c r="E34" s="10">
        <v>650.2</v>
      </c>
      <c r="F34" s="6">
        <f t="shared" si="0"/>
        <v>100</v>
      </c>
    </row>
    <row r="35" spans="1:6" s="7" customFormat="1" ht="31.5" outlineLevel="2">
      <c r="A35" s="8" t="s">
        <v>49</v>
      </c>
      <c r="B35" s="8" t="s">
        <v>52</v>
      </c>
      <c r="C35" s="9" t="s">
        <v>53</v>
      </c>
      <c r="D35" s="10">
        <v>49.1</v>
      </c>
      <c r="E35" s="10">
        <v>49.1</v>
      </c>
      <c r="F35" s="6">
        <f t="shared" si="0"/>
        <v>100</v>
      </c>
    </row>
    <row r="36" spans="1:6" s="20" customFormat="1" ht="15.75" outlineLevel="1">
      <c r="A36" s="17" t="s">
        <v>54</v>
      </c>
      <c r="B36" s="24" t="s">
        <v>100</v>
      </c>
      <c r="C36" s="25"/>
      <c r="D36" s="18">
        <f>D37</f>
        <v>10</v>
      </c>
      <c r="E36" s="18">
        <f>E37</f>
        <v>0</v>
      </c>
      <c r="F36" s="19">
        <f t="shared" si="0"/>
        <v>0</v>
      </c>
    </row>
    <row r="37" spans="1:6" s="7" customFormat="1" ht="15.75" outlineLevel="2">
      <c r="A37" s="8" t="s">
        <v>54</v>
      </c>
      <c r="B37" s="8" t="s">
        <v>55</v>
      </c>
      <c r="C37" s="9" t="s">
        <v>1</v>
      </c>
      <c r="D37" s="10">
        <v>10</v>
      </c>
      <c r="E37" s="10">
        <v>0</v>
      </c>
      <c r="F37" s="6">
        <f t="shared" si="0"/>
        <v>0</v>
      </c>
    </row>
    <row r="38" spans="1:6" s="20" customFormat="1" ht="15.75" outlineLevel="1">
      <c r="A38" s="17" t="s">
        <v>56</v>
      </c>
      <c r="B38" s="24" t="s">
        <v>101</v>
      </c>
      <c r="C38" s="25"/>
      <c r="D38" s="18">
        <f>D39+D40+D41</f>
        <v>17.9</v>
      </c>
      <c r="E38" s="18">
        <f>E39+E40+E41</f>
        <v>17.9</v>
      </c>
      <c r="F38" s="19">
        <f t="shared" si="0"/>
        <v>100</v>
      </c>
    </row>
    <row r="39" spans="1:6" s="7" customFormat="1" ht="15.75" outlineLevel="2">
      <c r="A39" s="8" t="s">
        <v>56</v>
      </c>
      <c r="B39" s="8" t="s">
        <v>29</v>
      </c>
      <c r="C39" s="9" t="s">
        <v>30</v>
      </c>
      <c r="D39" s="10">
        <v>13.6</v>
      </c>
      <c r="E39" s="10">
        <v>13.6</v>
      </c>
      <c r="F39" s="6">
        <f t="shared" si="0"/>
        <v>100</v>
      </c>
    </row>
    <row r="40" spans="1:6" s="7" customFormat="1" ht="15.75" outlineLevel="2">
      <c r="A40" s="8" t="s">
        <v>56</v>
      </c>
      <c r="B40" s="8" t="s">
        <v>57</v>
      </c>
      <c r="C40" s="9" t="s">
        <v>58</v>
      </c>
      <c r="D40" s="10">
        <v>3.6</v>
      </c>
      <c r="E40" s="10">
        <v>3.6</v>
      </c>
      <c r="F40" s="6">
        <f t="shared" si="0"/>
        <v>100</v>
      </c>
    </row>
    <row r="41" spans="1:6" s="7" customFormat="1" ht="31.5" outlineLevel="2">
      <c r="A41" s="8" t="s">
        <v>56</v>
      </c>
      <c r="B41" s="8" t="s">
        <v>45</v>
      </c>
      <c r="C41" s="9" t="s">
        <v>46</v>
      </c>
      <c r="D41" s="10">
        <v>0.7</v>
      </c>
      <c r="E41" s="10">
        <v>0.7</v>
      </c>
      <c r="F41" s="6">
        <f t="shared" si="0"/>
        <v>100</v>
      </c>
    </row>
    <row r="42" spans="1:6" s="7" customFormat="1" ht="15.75">
      <c r="A42" s="15" t="s">
        <v>59</v>
      </c>
      <c r="B42" s="26" t="s">
        <v>102</v>
      </c>
      <c r="C42" s="27"/>
      <c r="D42" s="16">
        <f>D43</f>
        <v>266.8</v>
      </c>
      <c r="E42" s="16">
        <f>E43</f>
        <v>266.8</v>
      </c>
      <c r="F42" s="14">
        <f t="shared" si="0"/>
        <v>100</v>
      </c>
    </row>
    <row r="43" spans="1:6" s="20" customFormat="1" ht="15.75" outlineLevel="1">
      <c r="A43" s="17" t="s">
        <v>60</v>
      </c>
      <c r="B43" s="24" t="s">
        <v>103</v>
      </c>
      <c r="C43" s="25"/>
      <c r="D43" s="18">
        <f>SUM(D44:D46)</f>
        <v>266.8</v>
      </c>
      <c r="E43" s="18">
        <f>SUM(E44:E46)</f>
        <v>266.8</v>
      </c>
      <c r="F43" s="19">
        <f t="shared" si="0"/>
        <v>100</v>
      </c>
    </row>
    <row r="44" spans="1:6" s="7" customFormat="1" ht="15.75" outlineLevel="2">
      <c r="A44" s="8" t="s">
        <v>60</v>
      </c>
      <c r="B44" s="8" t="s">
        <v>9</v>
      </c>
      <c r="C44" s="9" t="s">
        <v>10</v>
      </c>
      <c r="D44" s="10">
        <v>198.8</v>
      </c>
      <c r="E44" s="10">
        <v>198.8</v>
      </c>
      <c r="F44" s="6">
        <f t="shared" si="0"/>
        <v>100</v>
      </c>
    </row>
    <row r="45" spans="1:6" s="7" customFormat="1" ht="15.75" outlineLevel="2">
      <c r="A45" s="8" t="s">
        <v>60</v>
      </c>
      <c r="B45" s="8" t="s">
        <v>11</v>
      </c>
      <c r="C45" s="9" t="s">
        <v>12</v>
      </c>
      <c r="D45" s="10">
        <v>60</v>
      </c>
      <c r="E45" s="10">
        <v>60</v>
      </c>
      <c r="F45" s="6">
        <f t="shared" si="0"/>
        <v>100</v>
      </c>
    </row>
    <row r="46" spans="1:6" s="7" customFormat="1" ht="15.75" outlineLevel="2">
      <c r="A46" s="8" t="s">
        <v>60</v>
      </c>
      <c r="B46" s="8" t="s">
        <v>15</v>
      </c>
      <c r="C46" s="9" t="s">
        <v>16</v>
      </c>
      <c r="D46" s="10">
        <v>8</v>
      </c>
      <c r="E46" s="10">
        <v>8</v>
      </c>
      <c r="F46" s="6">
        <f t="shared" si="0"/>
        <v>100</v>
      </c>
    </row>
    <row r="47" spans="1:6" s="7" customFormat="1" ht="37.5" customHeight="1">
      <c r="A47" s="15" t="s">
        <v>63</v>
      </c>
      <c r="B47" s="28" t="s">
        <v>112</v>
      </c>
      <c r="C47" s="29"/>
      <c r="D47" s="16">
        <f>D48</f>
        <v>9.8</v>
      </c>
      <c r="E47" s="16">
        <f>E48</f>
        <v>9.8</v>
      </c>
      <c r="F47" s="14">
        <f t="shared" si="0"/>
        <v>100</v>
      </c>
    </row>
    <row r="48" spans="1:6" s="20" customFormat="1" ht="34.5" customHeight="1" outlineLevel="1">
      <c r="A48" s="17" t="s">
        <v>64</v>
      </c>
      <c r="B48" s="24" t="s">
        <v>113</v>
      </c>
      <c r="C48" s="25"/>
      <c r="D48" s="18">
        <f>D49</f>
        <v>9.8</v>
      </c>
      <c r="E48" s="18">
        <f>E49</f>
        <v>9.8</v>
      </c>
      <c r="F48" s="19">
        <f t="shared" si="0"/>
        <v>100</v>
      </c>
    </row>
    <row r="49" spans="1:6" s="7" customFormat="1" ht="15.75" outlineLevel="2">
      <c r="A49" s="8" t="s">
        <v>64</v>
      </c>
      <c r="B49" s="8" t="s">
        <v>65</v>
      </c>
      <c r="C49" s="9" t="s">
        <v>66</v>
      </c>
      <c r="D49" s="10">
        <v>9.8</v>
      </c>
      <c r="E49" s="10">
        <v>9.8</v>
      </c>
      <c r="F49" s="6">
        <f t="shared" si="0"/>
        <v>100</v>
      </c>
    </row>
    <row r="50" spans="1:6" s="7" customFormat="1" ht="15.75">
      <c r="A50" s="15" t="s">
        <v>69</v>
      </c>
      <c r="B50" s="26" t="s">
        <v>104</v>
      </c>
      <c r="C50" s="27"/>
      <c r="D50" s="16">
        <f>D51+D54+D59</f>
        <v>1032.5</v>
      </c>
      <c r="E50" s="16">
        <f>E51+E54+E59</f>
        <v>463.4</v>
      </c>
      <c r="F50" s="14">
        <f aca="true" t="shared" si="1" ref="F50:F89">E50/D50*100</f>
        <v>44.881355932203384</v>
      </c>
    </row>
    <row r="51" spans="1:6" s="20" customFormat="1" ht="15.75" outlineLevel="1">
      <c r="A51" s="17" t="s">
        <v>70</v>
      </c>
      <c r="B51" s="24" t="s">
        <v>105</v>
      </c>
      <c r="C51" s="25"/>
      <c r="D51" s="18">
        <f>D52+D53</f>
        <v>84.9</v>
      </c>
      <c r="E51" s="18">
        <f>E52+E53</f>
        <v>84.9</v>
      </c>
      <c r="F51" s="19">
        <f t="shared" si="1"/>
        <v>100</v>
      </c>
    </row>
    <row r="52" spans="1:6" s="7" customFormat="1" ht="15.75" outlineLevel="2">
      <c r="A52" s="8" t="s">
        <v>70</v>
      </c>
      <c r="B52" s="8" t="s">
        <v>9</v>
      </c>
      <c r="C52" s="9" t="s">
        <v>10</v>
      </c>
      <c r="D52" s="10">
        <v>65.2</v>
      </c>
      <c r="E52" s="10">
        <v>65.2</v>
      </c>
      <c r="F52" s="6">
        <f t="shared" si="1"/>
        <v>100</v>
      </c>
    </row>
    <row r="53" spans="1:6" s="7" customFormat="1" ht="15.75" outlineLevel="2">
      <c r="A53" s="8" t="s">
        <v>70</v>
      </c>
      <c r="B53" s="8" t="s">
        <v>11</v>
      </c>
      <c r="C53" s="9" t="s">
        <v>12</v>
      </c>
      <c r="D53" s="10">
        <v>19.7</v>
      </c>
      <c r="E53" s="10">
        <v>19.7</v>
      </c>
      <c r="F53" s="6">
        <f t="shared" si="1"/>
        <v>100</v>
      </c>
    </row>
    <row r="54" spans="1:6" s="20" customFormat="1" ht="15.75" outlineLevel="1">
      <c r="A54" s="17" t="s">
        <v>71</v>
      </c>
      <c r="B54" s="24" t="s">
        <v>106</v>
      </c>
      <c r="C54" s="25"/>
      <c r="D54" s="18">
        <f>SUM(D55:D58)</f>
        <v>897.6</v>
      </c>
      <c r="E54" s="18">
        <f>SUM(E55:E58)</f>
        <v>328.5</v>
      </c>
      <c r="F54" s="19">
        <f t="shared" si="1"/>
        <v>36.5975935828877</v>
      </c>
    </row>
    <row r="55" spans="1:6" s="7" customFormat="1" ht="47.25" outlineLevel="1">
      <c r="A55" s="8" t="s">
        <v>71</v>
      </c>
      <c r="B55" s="8" t="s">
        <v>82</v>
      </c>
      <c r="C55" s="9" t="s">
        <v>83</v>
      </c>
      <c r="D55" s="10">
        <v>21.9</v>
      </c>
      <c r="E55" s="10">
        <v>21.9</v>
      </c>
      <c r="F55" s="6">
        <f>E55/D55*100</f>
        <v>100</v>
      </c>
    </row>
    <row r="56" spans="1:6" s="7" customFormat="1" ht="15.75" outlineLevel="2">
      <c r="A56" s="8" t="s">
        <v>71</v>
      </c>
      <c r="B56" s="8" t="s">
        <v>21</v>
      </c>
      <c r="C56" s="9" t="s">
        <v>0</v>
      </c>
      <c r="D56" s="10">
        <v>360.1</v>
      </c>
      <c r="E56" s="10">
        <v>14.7</v>
      </c>
      <c r="F56" s="6">
        <f t="shared" si="1"/>
        <v>4.082199389058594</v>
      </c>
    </row>
    <row r="57" spans="1:6" s="7" customFormat="1" ht="15.75" outlineLevel="2">
      <c r="A57" s="8" t="s">
        <v>71</v>
      </c>
      <c r="B57" s="8" t="s">
        <v>65</v>
      </c>
      <c r="C57" s="9" t="s">
        <v>66</v>
      </c>
      <c r="D57" s="10">
        <v>355.6</v>
      </c>
      <c r="E57" s="10">
        <v>291.9</v>
      </c>
      <c r="F57" s="6">
        <f t="shared" si="1"/>
        <v>82.08661417322833</v>
      </c>
    </row>
    <row r="58" spans="1:6" s="7" customFormat="1" ht="15.75" outlineLevel="2">
      <c r="A58" s="8" t="s">
        <v>71</v>
      </c>
      <c r="B58" s="8" t="s">
        <v>22</v>
      </c>
      <c r="C58" s="9" t="s">
        <v>5</v>
      </c>
      <c r="D58" s="10">
        <v>160</v>
      </c>
      <c r="E58" s="10">
        <v>0</v>
      </c>
      <c r="F58" s="6">
        <f t="shared" si="1"/>
        <v>0</v>
      </c>
    </row>
    <row r="59" spans="1:6" s="20" customFormat="1" ht="15.75" outlineLevel="1">
      <c r="A59" s="17" t="s">
        <v>91</v>
      </c>
      <c r="B59" s="24" t="s">
        <v>107</v>
      </c>
      <c r="C59" s="25"/>
      <c r="D59" s="18">
        <f>D60</f>
        <v>50</v>
      </c>
      <c r="E59" s="18">
        <f>E60</f>
        <v>50</v>
      </c>
      <c r="F59" s="21">
        <f t="shared" si="1"/>
        <v>100</v>
      </c>
    </row>
    <row r="60" spans="1:6" s="7" customFormat="1" ht="63" outlineLevel="2">
      <c r="A60" s="8" t="s">
        <v>91</v>
      </c>
      <c r="B60" s="8" t="s">
        <v>92</v>
      </c>
      <c r="C60" s="9" t="s">
        <v>93</v>
      </c>
      <c r="D60" s="10">
        <v>50</v>
      </c>
      <c r="E60" s="10">
        <v>50</v>
      </c>
      <c r="F60" s="6">
        <f t="shared" si="1"/>
        <v>100</v>
      </c>
    </row>
    <row r="61" spans="1:6" s="7" customFormat="1" ht="15.75">
      <c r="A61" s="15" t="s">
        <v>72</v>
      </c>
      <c r="B61" s="26" t="s">
        <v>108</v>
      </c>
      <c r="C61" s="27"/>
      <c r="D61" s="16">
        <f>D62</f>
        <v>523.8</v>
      </c>
      <c r="E61" s="16">
        <f>E62</f>
        <v>452.70000000000005</v>
      </c>
      <c r="F61" s="14">
        <f t="shared" si="1"/>
        <v>86.42611683848799</v>
      </c>
    </row>
    <row r="62" spans="1:6" s="20" customFormat="1" ht="15.75" outlineLevel="1">
      <c r="A62" s="17" t="s">
        <v>75</v>
      </c>
      <c r="B62" s="24" t="s">
        <v>109</v>
      </c>
      <c r="C62" s="25"/>
      <c r="D62" s="18">
        <f>SUM(D63:D67)</f>
        <v>523.8</v>
      </c>
      <c r="E62" s="18">
        <f>SUM(E63:E67)</f>
        <v>452.70000000000005</v>
      </c>
      <c r="F62" s="19">
        <f t="shared" si="1"/>
        <v>86.42611683848799</v>
      </c>
    </row>
    <row r="63" spans="1:6" s="7" customFormat="1" ht="15.75" outlineLevel="2">
      <c r="A63" s="8" t="s">
        <v>75</v>
      </c>
      <c r="B63" s="8" t="s">
        <v>17</v>
      </c>
      <c r="C63" s="9" t="s">
        <v>18</v>
      </c>
      <c r="D63" s="10">
        <v>400</v>
      </c>
      <c r="E63" s="10">
        <v>329.1</v>
      </c>
      <c r="F63" s="6">
        <f t="shared" si="1"/>
        <v>82.275</v>
      </c>
    </row>
    <row r="64" spans="1:6" s="7" customFormat="1" ht="15.75" outlineLevel="2">
      <c r="A64" s="8" t="s">
        <v>75</v>
      </c>
      <c r="B64" s="8" t="s">
        <v>21</v>
      </c>
      <c r="C64" s="9" t="s">
        <v>0</v>
      </c>
      <c r="D64" s="10">
        <v>8.8</v>
      </c>
      <c r="E64" s="10">
        <v>8.8</v>
      </c>
      <c r="F64" s="6">
        <f t="shared" si="1"/>
        <v>100</v>
      </c>
    </row>
    <row r="65" spans="1:6" s="7" customFormat="1" ht="15.75" outlineLevel="2">
      <c r="A65" s="8" t="s">
        <v>75</v>
      </c>
      <c r="B65" s="8" t="s">
        <v>37</v>
      </c>
      <c r="C65" s="9" t="s">
        <v>38</v>
      </c>
      <c r="D65" s="10">
        <v>0.2</v>
      </c>
      <c r="E65" s="10">
        <v>0</v>
      </c>
      <c r="F65" s="6">
        <f t="shared" si="1"/>
        <v>0</v>
      </c>
    </row>
    <row r="66" spans="1:6" s="7" customFormat="1" ht="15.75" outlineLevel="2">
      <c r="A66" s="8" t="s">
        <v>75</v>
      </c>
      <c r="B66" s="8" t="s">
        <v>67</v>
      </c>
      <c r="C66" s="9" t="s">
        <v>68</v>
      </c>
      <c r="D66" s="10">
        <v>80</v>
      </c>
      <c r="E66" s="10">
        <v>80</v>
      </c>
      <c r="F66" s="6">
        <f t="shared" si="1"/>
        <v>100</v>
      </c>
    </row>
    <row r="67" spans="1:6" s="7" customFormat="1" ht="15.75" outlineLevel="2">
      <c r="A67" s="8" t="s">
        <v>75</v>
      </c>
      <c r="B67" s="8" t="s">
        <v>47</v>
      </c>
      <c r="C67" s="9" t="s">
        <v>48</v>
      </c>
      <c r="D67" s="10">
        <v>34.8</v>
      </c>
      <c r="E67" s="10">
        <v>34.8</v>
      </c>
      <c r="F67" s="6">
        <f t="shared" si="1"/>
        <v>100</v>
      </c>
    </row>
    <row r="68" spans="1:6" s="7" customFormat="1" ht="15.75">
      <c r="A68" s="15" t="s">
        <v>76</v>
      </c>
      <c r="B68" s="26" t="s">
        <v>110</v>
      </c>
      <c r="C68" s="27"/>
      <c r="D68" s="16">
        <f>D69</f>
        <v>6664.299999999999</v>
      </c>
      <c r="E68" s="16">
        <f>E69</f>
        <v>6591.699999999999</v>
      </c>
      <c r="F68" s="14">
        <f t="shared" si="1"/>
        <v>98.91061326771003</v>
      </c>
    </row>
    <row r="69" spans="1:6" s="20" customFormat="1" ht="15.75" outlineLevel="1">
      <c r="A69" s="17" t="s">
        <v>77</v>
      </c>
      <c r="B69" s="24" t="s">
        <v>111</v>
      </c>
      <c r="C69" s="25"/>
      <c r="D69" s="18">
        <f>SUM(D70:D86)</f>
        <v>6664.299999999999</v>
      </c>
      <c r="E69" s="18">
        <f>SUM(E70:E86)</f>
        <v>6591.699999999999</v>
      </c>
      <c r="F69" s="19">
        <f t="shared" si="1"/>
        <v>98.91061326771003</v>
      </c>
    </row>
    <row r="70" spans="1:6" s="7" customFormat="1" ht="15.75" outlineLevel="2">
      <c r="A70" s="8" t="s">
        <v>77</v>
      </c>
      <c r="B70" s="8" t="s">
        <v>9</v>
      </c>
      <c r="C70" s="9" t="s">
        <v>10</v>
      </c>
      <c r="D70" s="10">
        <v>2940.3</v>
      </c>
      <c r="E70" s="10">
        <v>2881.5</v>
      </c>
      <c r="F70" s="6">
        <f t="shared" si="1"/>
        <v>98.00020406081012</v>
      </c>
    </row>
    <row r="71" spans="1:6" s="7" customFormat="1" ht="15.75" outlineLevel="2">
      <c r="A71" s="8" t="s">
        <v>77</v>
      </c>
      <c r="B71" s="8" t="s">
        <v>61</v>
      </c>
      <c r="C71" s="9" t="s">
        <v>62</v>
      </c>
      <c r="D71" s="10">
        <v>7.9</v>
      </c>
      <c r="E71" s="10">
        <v>7.9</v>
      </c>
      <c r="F71" s="6">
        <f>E71/D71*100</f>
        <v>100</v>
      </c>
    </row>
    <row r="72" spans="1:6" s="7" customFormat="1" ht="15.75" outlineLevel="2">
      <c r="A72" s="8" t="s">
        <v>77</v>
      </c>
      <c r="B72" s="8" t="s">
        <v>11</v>
      </c>
      <c r="C72" s="9" t="s">
        <v>12</v>
      </c>
      <c r="D72" s="10">
        <v>817.5</v>
      </c>
      <c r="E72" s="10">
        <v>814.6</v>
      </c>
      <c r="F72" s="6">
        <f t="shared" si="1"/>
        <v>99.64525993883792</v>
      </c>
    </row>
    <row r="73" spans="1:6" s="7" customFormat="1" ht="15.75" outlineLevel="2">
      <c r="A73" s="8" t="s">
        <v>77</v>
      </c>
      <c r="B73" s="8" t="s">
        <v>15</v>
      </c>
      <c r="C73" s="9" t="s">
        <v>16</v>
      </c>
      <c r="D73" s="10">
        <v>40.5</v>
      </c>
      <c r="E73" s="10">
        <v>33.1</v>
      </c>
      <c r="F73" s="6">
        <f t="shared" si="1"/>
        <v>81.72839506172839</v>
      </c>
    </row>
    <row r="74" spans="1:6" s="7" customFormat="1" ht="15.75" outlineLevel="2">
      <c r="A74" s="8" t="s">
        <v>77</v>
      </c>
      <c r="B74" s="8" t="s">
        <v>17</v>
      </c>
      <c r="C74" s="9" t="s">
        <v>18</v>
      </c>
      <c r="D74" s="10">
        <v>1188.4</v>
      </c>
      <c r="E74" s="10">
        <v>1188.4</v>
      </c>
      <c r="F74" s="6">
        <f t="shared" si="1"/>
        <v>100</v>
      </c>
    </row>
    <row r="75" spans="1:6" s="7" customFormat="1" ht="15.75" outlineLevel="2">
      <c r="A75" s="8" t="s">
        <v>77</v>
      </c>
      <c r="B75" s="8" t="s">
        <v>73</v>
      </c>
      <c r="C75" s="9" t="s">
        <v>74</v>
      </c>
      <c r="D75" s="10">
        <v>353.4</v>
      </c>
      <c r="E75" s="10">
        <v>353.4</v>
      </c>
      <c r="F75" s="6">
        <f t="shared" si="1"/>
        <v>100</v>
      </c>
    </row>
    <row r="76" spans="1:6" s="7" customFormat="1" ht="15.75" outlineLevel="2">
      <c r="A76" s="8" t="s">
        <v>77</v>
      </c>
      <c r="B76" s="8" t="s">
        <v>19</v>
      </c>
      <c r="C76" s="9" t="s">
        <v>20</v>
      </c>
      <c r="D76" s="10">
        <v>191.4</v>
      </c>
      <c r="E76" s="10">
        <v>191.4</v>
      </c>
      <c r="F76" s="6">
        <f t="shared" si="1"/>
        <v>100</v>
      </c>
    </row>
    <row r="77" spans="1:6" s="7" customFormat="1" ht="15.75" outlineLevel="2">
      <c r="A77" s="8" t="s">
        <v>77</v>
      </c>
      <c r="B77" s="8" t="s">
        <v>21</v>
      </c>
      <c r="C77" s="9" t="s">
        <v>0</v>
      </c>
      <c r="D77" s="10">
        <v>5</v>
      </c>
      <c r="E77" s="10">
        <v>5</v>
      </c>
      <c r="F77" s="6">
        <f t="shared" si="1"/>
        <v>100</v>
      </c>
    </row>
    <row r="78" spans="1:6" s="7" customFormat="1" ht="15.75" outlineLevel="2">
      <c r="A78" s="8" t="s">
        <v>77</v>
      </c>
      <c r="B78" s="8" t="s">
        <v>84</v>
      </c>
      <c r="C78" s="9" t="s">
        <v>85</v>
      </c>
      <c r="D78" s="10">
        <v>6.9</v>
      </c>
      <c r="E78" s="10">
        <v>6.9</v>
      </c>
      <c r="F78" s="6">
        <f t="shared" si="1"/>
        <v>100</v>
      </c>
    </row>
    <row r="79" spans="1:6" s="7" customFormat="1" ht="15.75" outlineLevel="2">
      <c r="A79" s="8" t="s">
        <v>77</v>
      </c>
      <c r="B79" s="8" t="s">
        <v>23</v>
      </c>
      <c r="C79" s="9" t="s">
        <v>24</v>
      </c>
      <c r="D79" s="10">
        <v>5.1</v>
      </c>
      <c r="E79" s="10">
        <v>5.1</v>
      </c>
      <c r="F79" s="6">
        <f t="shared" si="1"/>
        <v>100</v>
      </c>
    </row>
    <row r="80" spans="1:6" s="7" customFormat="1" ht="15.75" outlineLevel="2">
      <c r="A80" s="8" t="s">
        <v>77</v>
      </c>
      <c r="B80" s="8" t="s">
        <v>86</v>
      </c>
      <c r="C80" s="9" t="s">
        <v>87</v>
      </c>
      <c r="D80" s="10">
        <v>27</v>
      </c>
      <c r="E80" s="10">
        <v>27</v>
      </c>
      <c r="F80" s="6">
        <f t="shared" si="1"/>
        <v>100</v>
      </c>
    </row>
    <row r="81" spans="1:6" s="7" customFormat="1" ht="15.75" outlineLevel="2">
      <c r="A81" s="8" t="s">
        <v>77</v>
      </c>
      <c r="B81" s="8" t="s">
        <v>31</v>
      </c>
      <c r="C81" s="9" t="s">
        <v>32</v>
      </c>
      <c r="D81" s="10">
        <v>2</v>
      </c>
      <c r="E81" s="10">
        <v>0</v>
      </c>
      <c r="F81" s="6">
        <f t="shared" si="1"/>
        <v>0</v>
      </c>
    </row>
    <row r="82" spans="1:6" s="7" customFormat="1" ht="15.75" outlineLevel="2">
      <c r="A82" s="8" t="s">
        <v>77</v>
      </c>
      <c r="B82" s="8" t="s">
        <v>33</v>
      </c>
      <c r="C82" s="9" t="s">
        <v>34</v>
      </c>
      <c r="D82" s="10">
        <v>16.4</v>
      </c>
      <c r="E82" s="10">
        <v>16.4</v>
      </c>
      <c r="F82" s="6">
        <f t="shared" si="1"/>
        <v>100</v>
      </c>
    </row>
    <row r="83" spans="1:6" s="7" customFormat="1" ht="15.75" outlineLevel="2">
      <c r="A83" s="8" t="s">
        <v>77</v>
      </c>
      <c r="B83" s="8" t="s">
        <v>35</v>
      </c>
      <c r="C83" s="9" t="s">
        <v>36</v>
      </c>
      <c r="D83" s="10">
        <v>1.5</v>
      </c>
      <c r="E83" s="10">
        <v>0</v>
      </c>
      <c r="F83" s="6">
        <f t="shared" si="1"/>
        <v>0</v>
      </c>
    </row>
    <row r="84" spans="1:6" s="7" customFormat="1" ht="15.75" outlineLevel="2">
      <c r="A84" s="8" t="s">
        <v>77</v>
      </c>
      <c r="B84" s="8" t="s">
        <v>88</v>
      </c>
      <c r="C84" s="9" t="s">
        <v>89</v>
      </c>
      <c r="D84" s="10">
        <v>482.6</v>
      </c>
      <c r="E84" s="10">
        <v>482.6</v>
      </c>
      <c r="F84" s="6">
        <f t="shared" si="1"/>
        <v>100</v>
      </c>
    </row>
    <row r="85" spans="1:6" s="7" customFormat="1" ht="15.75" outlineLevel="2">
      <c r="A85" s="8" t="s">
        <v>77</v>
      </c>
      <c r="B85" s="8" t="s">
        <v>37</v>
      </c>
      <c r="C85" s="9" t="s">
        <v>38</v>
      </c>
      <c r="D85" s="10">
        <v>567.4</v>
      </c>
      <c r="E85" s="10">
        <v>567.4</v>
      </c>
      <c r="F85" s="6">
        <f t="shared" si="1"/>
        <v>100</v>
      </c>
    </row>
    <row r="86" spans="1:6" s="7" customFormat="1" ht="31.5" outlineLevel="2">
      <c r="A86" s="8" t="s">
        <v>77</v>
      </c>
      <c r="B86" s="8" t="s">
        <v>45</v>
      </c>
      <c r="C86" s="9" t="s">
        <v>46</v>
      </c>
      <c r="D86" s="10">
        <v>11</v>
      </c>
      <c r="E86" s="10">
        <v>11</v>
      </c>
      <c r="F86" s="6">
        <f t="shared" si="1"/>
        <v>100</v>
      </c>
    </row>
    <row r="87" spans="1:6" s="7" customFormat="1" ht="37.5" customHeight="1">
      <c r="A87" s="15" t="s">
        <v>78</v>
      </c>
      <c r="B87" s="26" t="s">
        <v>114</v>
      </c>
      <c r="C87" s="27"/>
      <c r="D87" s="16">
        <v>3.2</v>
      </c>
      <c r="E87" s="16">
        <v>3.2</v>
      </c>
      <c r="F87" s="14">
        <f t="shared" si="1"/>
        <v>100</v>
      </c>
    </row>
    <row r="88" spans="1:6" s="20" customFormat="1" ht="34.5" customHeight="1" outlineLevel="1">
      <c r="A88" s="17" t="s">
        <v>79</v>
      </c>
      <c r="B88" s="24" t="s">
        <v>115</v>
      </c>
      <c r="C88" s="25"/>
      <c r="D88" s="18">
        <v>3.2</v>
      </c>
      <c r="E88" s="18">
        <v>3.2</v>
      </c>
      <c r="F88" s="19">
        <f t="shared" si="1"/>
        <v>100</v>
      </c>
    </row>
    <row r="89" spans="1:6" s="7" customFormat="1" ht="15.75" outlineLevel="2">
      <c r="A89" s="8" t="s">
        <v>79</v>
      </c>
      <c r="B89" s="8" t="s">
        <v>80</v>
      </c>
      <c r="C89" s="9" t="s">
        <v>81</v>
      </c>
      <c r="D89" s="10">
        <v>3.2</v>
      </c>
      <c r="E89" s="10">
        <v>3.2</v>
      </c>
      <c r="F89" s="6">
        <f t="shared" si="1"/>
        <v>100</v>
      </c>
    </row>
    <row r="90" ht="12.75">
      <c r="D90" s="4"/>
    </row>
    <row r="91" ht="12.75">
      <c r="D91" s="4"/>
    </row>
    <row r="92" ht="12.75">
      <c r="D92" s="4"/>
    </row>
    <row r="93" ht="12.75">
      <c r="D93" s="4"/>
    </row>
    <row r="94" ht="12.75">
      <c r="D94" s="4"/>
    </row>
    <row r="95" ht="12.75">
      <c r="D95" s="4"/>
    </row>
    <row r="96" ht="12.75">
      <c r="D96" s="4"/>
    </row>
    <row r="97" ht="12.75">
      <c r="D97" s="4"/>
    </row>
    <row r="98" ht="12.75">
      <c r="D98" s="4"/>
    </row>
    <row r="99" ht="12.75">
      <c r="D99" s="4"/>
    </row>
    <row r="100" ht="12.75">
      <c r="D100" s="4"/>
    </row>
    <row r="101" ht="12.75">
      <c r="D101" s="4"/>
    </row>
    <row r="102" ht="12.75">
      <c r="D102" s="4"/>
    </row>
    <row r="103" ht="12.75">
      <c r="D103" s="4"/>
    </row>
    <row r="104" ht="12.75">
      <c r="D104" s="4"/>
    </row>
    <row r="105" ht="12.75">
      <c r="D105" s="4"/>
    </row>
    <row r="106" ht="12.75">
      <c r="D106" s="4"/>
    </row>
    <row r="107" ht="12.75">
      <c r="D107" s="4"/>
    </row>
    <row r="108" ht="12.75">
      <c r="D108" s="4"/>
    </row>
    <row r="109" ht="12.75">
      <c r="D109" s="4"/>
    </row>
    <row r="110" ht="12.75">
      <c r="D110" s="4"/>
    </row>
    <row r="111" ht="12.75">
      <c r="D111" s="4"/>
    </row>
    <row r="112" ht="12.75">
      <c r="D112" s="4"/>
    </row>
    <row r="113" ht="12.75">
      <c r="D113" s="4"/>
    </row>
    <row r="114" ht="12.75">
      <c r="D114" s="4"/>
    </row>
    <row r="115" ht="12.75">
      <c r="D115" s="4"/>
    </row>
    <row r="116" ht="12.75">
      <c r="D116" s="4"/>
    </row>
    <row r="117" ht="12.75">
      <c r="D117" s="4"/>
    </row>
    <row r="118" ht="12.75">
      <c r="D118" s="4"/>
    </row>
    <row r="119" ht="12.75">
      <c r="D119" s="4"/>
    </row>
    <row r="120" ht="12.75">
      <c r="D120" s="4"/>
    </row>
    <row r="121" ht="12.75">
      <c r="D121" s="4"/>
    </row>
    <row r="122" ht="12.75">
      <c r="D122" s="4"/>
    </row>
    <row r="123" ht="12.75">
      <c r="D123" s="4"/>
    </row>
    <row r="124" ht="12.75">
      <c r="D124" s="4"/>
    </row>
    <row r="125" ht="12.75">
      <c r="D125" s="4"/>
    </row>
    <row r="126" ht="12.75">
      <c r="D126" s="4"/>
    </row>
    <row r="127" ht="12.75">
      <c r="D127" s="4"/>
    </row>
    <row r="128" ht="12.75">
      <c r="D128" s="4"/>
    </row>
    <row r="129" ht="12.75">
      <c r="D129" s="4"/>
    </row>
    <row r="130" ht="12.75">
      <c r="D130" s="4"/>
    </row>
    <row r="131" ht="12.75">
      <c r="D131" s="4"/>
    </row>
    <row r="132" ht="12.75">
      <c r="D132" s="4"/>
    </row>
    <row r="133" ht="12.75">
      <c r="D133" s="4"/>
    </row>
    <row r="134" ht="12.75">
      <c r="D134" s="4"/>
    </row>
    <row r="135" ht="12.75">
      <c r="D135" s="4"/>
    </row>
    <row r="136" ht="12.75">
      <c r="D136" s="4"/>
    </row>
    <row r="137" ht="12.75">
      <c r="D137" s="4"/>
    </row>
    <row r="138" ht="12.75">
      <c r="D138" s="4"/>
    </row>
    <row r="139" ht="12.75">
      <c r="D139" s="4"/>
    </row>
    <row r="140" ht="12.75">
      <c r="D140" s="4"/>
    </row>
    <row r="141" ht="12.75">
      <c r="D141" s="4"/>
    </row>
    <row r="142" ht="12.75">
      <c r="D142" s="4"/>
    </row>
    <row r="143" ht="12.75">
      <c r="D143" s="4"/>
    </row>
    <row r="144" ht="12.75">
      <c r="D144" s="4"/>
    </row>
    <row r="145" ht="12.75">
      <c r="D145" s="4"/>
    </row>
    <row r="146" ht="12.75">
      <c r="D146" s="4"/>
    </row>
    <row r="147" ht="12.75">
      <c r="D147" s="4"/>
    </row>
    <row r="148" ht="12.75">
      <c r="D148" s="4"/>
    </row>
    <row r="149" ht="12.75">
      <c r="D149" s="4"/>
    </row>
    <row r="150" ht="12.75">
      <c r="D150" s="4"/>
    </row>
    <row r="151" ht="12.75">
      <c r="D151" s="4"/>
    </row>
    <row r="152" ht="12.75">
      <c r="D152" s="4"/>
    </row>
    <row r="153" ht="12.75">
      <c r="D153" s="4"/>
    </row>
    <row r="154" ht="12.75">
      <c r="D154" s="4"/>
    </row>
    <row r="155" ht="12.75">
      <c r="D155" s="4"/>
    </row>
    <row r="156" ht="12.75">
      <c r="D156" s="4"/>
    </row>
    <row r="157" ht="12.75">
      <c r="D157" s="4"/>
    </row>
    <row r="158" ht="12.75">
      <c r="D158" s="4"/>
    </row>
    <row r="159" ht="12.75">
      <c r="D159" s="4"/>
    </row>
    <row r="160" ht="12.75">
      <c r="D160" s="4"/>
    </row>
    <row r="161" ht="12.75">
      <c r="D161" s="4"/>
    </row>
  </sheetData>
  <sheetProtection/>
  <mergeCells count="23">
    <mergeCell ref="B87:C87"/>
    <mergeCell ref="B88:C88"/>
    <mergeCell ref="B61:C61"/>
    <mergeCell ref="B62:C62"/>
    <mergeCell ref="B68:C68"/>
    <mergeCell ref="B69:C69"/>
    <mergeCell ref="B8:C8"/>
    <mergeCell ref="B11:C11"/>
    <mergeCell ref="B14:C14"/>
    <mergeCell ref="B33:C33"/>
    <mergeCell ref="D1:F1"/>
    <mergeCell ref="A3:F3"/>
    <mergeCell ref="B7:C7"/>
    <mergeCell ref="B54:C54"/>
    <mergeCell ref="B59:C59"/>
    <mergeCell ref="B36:C36"/>
    <mergeCell ref="B38:C38"/>
    <mergeCell ref="B42:C42"/>
    <mergeCell ref="B43:C43"/>
    <mergeCell ref="B47:C47"/>
    <mergeCell ref="B48:C48"/>
    <mergeCell ref="B50:C50"/>
    <mergeCell ref="B51:C51"/>
  </mergeCells>
  <printOptions/>
  <pageMargins left="0.984251968503937" right="0.3937007874015748" top="0.3937007874015748" bottom="0.3937007874015748" header="0.1968503937007874" footer="0.1968503937007874"/>
  <pageSetup fitToHeight="2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Елена</cp:lastModifiedBy>
  <cp:lastPrinted>2017-02-17T08:54:25Z</cp:lastPrinted>
  <dcterms:created xsi:type="dcterms:W3CDTF">2007-10-26T05:01:23Z</dcterms:created>
  <dcterms:modified xsi:type="dcterms:W3CDTF">2017-10-31T02:12:41Z</dcterms:modified>
  <cp:category/>
  <cp:version/>
  <cp:contentType/>
  <cp:contentStatus/>
</cp:coreProperties>
</file>