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'2016'!$4:$4</definedName>
    <definedName name="_xlnm.Print_Area" localSheetId="0">'2016'!$A$1:$G$133</definedName>
  </definedNames>
  <calcPr fullCalcOnLoad="1"/>
</workbook>
</file>

<file path=xl/sharedStrings.xml><?xml version="1.0" encoding="utf-8"?>
<sst xmlns="http://schemas.openxmlformats.org/spreadsheetml/2006/main" count="368" uniqueCount="153">
  <si>
    <t>прочие работы, услуги</t>
  </si>
  <si>
    <t>прочие расходы</t>
  </si>
  <si>
    <t xml:space="preserve">наименование </t>
  </si>
  <si>
    <t>тыс. руб.</t>
  </si>
  <si>
    <t>Обслуживание внутреннего долга</t>
  </si>
  <si>
    <t>0409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</si>
  <si>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</si>
  <si>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</si>
  <si>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</si>
  <si>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</si>
  <si>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</si>
  <si>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</si>
  <si>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</si>
  <si>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</si>
  <si>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</si>
  <si>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</si>
  <si>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</si>
  <si>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</si>
  <si>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</si>
  <si>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</si>
  <si>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</si>
  <si>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</si>
  <si>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</si>
  <si>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</si>
  <si>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25102</t>
  </si>
  <si>
    <t>Утверждение генеральных планов поселений, правил землепользования и застройки</t>
  </si>
  <si>
    <t>29004</t>
  </si>
  <si>
    <t>транспортный налог</t>
  </si>
  <si>
    <t>29008</t>
  </si>
  <si>
    <t>доп. расходы по исполнительным листам</t>
  </si>
  <si>
    <t>29009</t>
  </si>
  <si>
    <t>пени, штрафы</t>
  </si>
  <si>
    <t>34002</t>
  </si>
  <si>
    <t>ГСМ (для автотранспортных средств)</t>
  </si>
  <si>
    <t>34006</t>
  </si>
  <si>
    <t>запасные части и комплектующие к оргтехнике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</si>
  <si>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</si>
  <si>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</si>
  <si>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</si>
  <si>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</si>
  <si>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</si>
  <si>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</si>
  <si>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</si>
  <si>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29003</t>
  </si>
  <si>
    <t>0113</t>
  </si>
  <si>
    <t>Другие общегосударственные вопросы</t>
  </si>
  <si>
    <t>29005</t>
  </si>
  <si>
    <t>земельный налог</t>
  </si>
  <si>
    <t>29011</t>
  </si>
  <si>
    <t>членский взнос</t>
  </si>
  <si>
    <t>34007</t>
  </si>
  <si>
    <t>хоз.и канц. товары, строит.материалы, мягкий и твердый инвентарь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</si>
  <si>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</si>
  <si>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</si>
  <si>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</si>
  <si>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</si>
  <si>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</si>
  <si>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</si>
  <si>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Дорожное хозяйство (дорожные фонды)</t>
  </si>
  <si>
    <t>22506</t>
  </si>
  <si>
    <t>22609</t>
  </si>
  <si>
    <t>прочие услуги</t>
  </si>
  <si>
    <t>0500</t>
  </si>
  <si>
    <t>ЖИЛИЩНО-КОММУНАЛЬНОЕ ХОЗЯЙСТВО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</si>
  <si>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</si>
  <si>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</si>
  <si>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</si>
  <si>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</si>
  <si>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</si>
  <si>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</si>
  <si>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</si>
  <si>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</si>
  <si>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</si>
  <si>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</si>
  <si>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</si>
  <si>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31003</t>
  </si>
  <si>
    <t>Приобретение вычислительной техники и оргтехники</t>
  </si>
  <si>
    <t>31006</t>
  </si>
  <si>
    <t>Приобретение оборудования</t>
  </si>
  <si>
    <t>34005</t>
  </si>
  <si>
    <t>автомобильные запасные части</t>
  </si>
  <si>
    <t>34008</t>
  </si>
  <si>
    <t>иные расходные материалы</t>
  </si>
  <si>
    <t>21201</t>
  </si>
  <si>
    <t>льготный проезд</t>
  </si>
  <si>
    <t>22617</t>
  </si>
  <si>
    <t>изготовление бланков</t>
  </si>
  <si>
    <t>31009</t>
  </si>
  <si>
    <t>Прочие объекты, относящиеся к основным средствам</t>
  </si>
  <si>
    <t>0401</t>
  </si>
  <si>
    <t>Общеэкономические вопросы</t>
  </si>
  <si>
    <t>0503</t>
  </si>
  <si>
    <t>Благоустройство</t>
  </si>
  <si>
    <t>29010</t>
  </si>
  <si>
    <t>денежные вознаграждения, премии, гранты, стипендии</t>
  </si>
  <si>
    <t>34001</t>
  </si>
  <si>
    <t>продукты питания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</si>
  <si>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</si>
  <si>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</si>
  <si>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</si>
  <si>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</si>
  <si>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31008</t>
  </si>
  <si>
    <t>Производственный и хозяйственный инвентарь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</si>
  <si>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</si>
  <si>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</si>
  <si>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</si>
  <si>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</si>
  <si>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>22503</t>
  </si>
  <si>
    <t>капитальные ремонты (зданий сооружений)</t>
  </si>
  <si>
    <t>22512</t>
  </si>
  <si>
    <t>содержание мест захоронения</t>
  </si>
  <si>
    <t>22621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</si>
  <si>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</si>
  <si>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</si>
  <si>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</si>
  <si>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</si>
  <si>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31007</t>
  </si>
  <si>
    <t>Спортивный инвентарь</t>
  </si>
  <si>
    <t>22504</t>
  </si>
  <si>
    <t>текущие ремонты (зданий, сооружений)</t>
  </si>
  <si>
    <t>22619</t>
  </si>
  <si>
    <t>информационные услуги (за искл АЦК)</t>
  </si>
  <si>
    <t>29007</t>
  </si>
  <si>
    <t>госпошлина</t>
  </si>
  <si>
    <t>Формирование, утверждение, исполнение бюджета поселения и контроль за исполнением</t>
  </si>
  <si>
    <t>22605</t>
  </si>
  <si>
    <t>монтажные работы</t>
  </si>
  <si>
    <t>План 2016 год</t>
  </si>
  <si>
    <t xml:space="preserve">Внесение изменений </t>
  </si>
  <si>
    <t>Уточненный план 2016 года</t>
  </si>
  <si>
    <t>21202</t>
  </si>
  <si>
    <t>командировочные расходы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</si>
  <si>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</si>
  <si>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</si>
  <si>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22608</t>
  </si>
  <si>
    <t>подписка</t>
  </si>
  <si>
    <t>29002</t>
  </si>
  <si>
    <t>приобретение подарочной и поздравительной продукции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</si>
  <si>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</si>
  <si>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</si>
  <si>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</si>
  <si>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</si>
  <si>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22606</t>
  </si>
  <si>
    <t>обучение на курсах повышения квалификации, переподготовка специалистов, участие в семинарах</t>
  </si>
  <si>
    <t>31005</t>
  </si>
  <si>
    <t>Приобретение и изготовление мебели</t>
  </si>
  <si>
    <t>0412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</si>
  <si>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</si>
  <si>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</si>
  <si>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Другие вопросы в области национальной экономики</t>
  </si>
  <si>
    <t xml:space="preserve">РАСЧЁТ ПО ФУНКЦИОНАЛЬНОЙ СТРУКТУРЕ РАСХОДОВ
БЮДЖЕТА БЕРЕЗНЯКОВСКОГО МУНИЦИПАЛЬНОГО ОБРАЗОВАНИЯ НА 2016 ГОД </t>
  </si>
  <si>
    <t>Исполненеие на 01.10.2016 года</t>
  </si>
  <si>
    <t>Справочная № 1   к решению 
Думы Березняковского сельского
поселения Нижнеилимского 
района " О внесении изменений в Решение Думы Березняковского сельского поселения
 Нижнеилимского района
«О бюджете Березняковского муниципального
образования на  2016 год» от 28.12.2015г. № 144»
от " 21 " октября 2016 года № 167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</si>
</sst>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  <numFmt numFmtId="172" formatCode="0.00000"/>
    <numFmt numFmtId="173" formatCode="#,##0.000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164" fontId="8" fillId="0" borderId="12" xfId="0" applyNumberFormat="1" applyFont="1" applyFill="1" applyBorder="1" applyAlignment="1">
      <alignment horizontal="right" vertical="top" wrapText="1"/>
    </xf>
    <xf numFmtId="49" fontId="6" fillId="24" borderId="12" xfId="0" applyNumberFormat="1" applyFont="1" applyFill="1" applyBorder="1" applyAlignment="1">
      <alignment horizontal="center"/>
    </xf>
    <xf numFmtId="49" fontId="6" fillId="24" borderId="12" xfId="0" applyNumberFormat="1" applyFont="1" applyFill="1" applyBorder="1" applyAlignment="1">
      <alignment horizontal="left"/>
    </xf>
    <xf numFmtId="164" fontId="6" fillId="24" borderId="12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49" fontId="7" fillId="24" borderId="12" xfId="0" applyNumberFormat="1" applyFont="1" applyFill="1" applyBorder="1" applyAlignment="1">
      <alignment horizontal="center" vertical="top" wrapText="1"/>
    </xf>
    <xf numFmtId="49" fontId="7" fillId="24" borderId="12" xfId="0" applyNumberFormat="1" applyFont="1" applyFill="1" applyBorder="1" applyAlignment="1">
      <alignment horizontal="left" vertical="top" wrapText="1"/>
    </xf>
    <xf numFmtId="164" fontId="7" fillId="24" borderId="12" xfId="0" applyNumberFormat="1" applyFont="1" applyFill="1" applyBorder="1" applyAlignment="1">
      <alignment horizontal="right" vertical="top" wrapText="1"/>
    </xf>
    <xf numFmtId="49" fontId="7" fillId="20" borderId="12" xfId="0" applyNumberFormat="1" applyFont="1" applyFill="1" applyBorder="1" applyAlignment="1">
      <alignment horizontal="center" vertical="top" wrapText="1"/>
    </xf>
    <xf numFmtId="49" fontId="7" fillId="20" borderId="12" xfId="0" applyNumberFormat="1" applyFont="1" applyFill="1" applyBorder="1" applyAlignment="1">
      <alignment horizontal="left" vertical="top" wrapText="1"/>
    </xf>
    <xf numFmtId="164" fontId="7" fillId="20" borderId="12" xfId="0" applyNumberFormat="1" applyFont="1" applyFill="1" applyBorder="1" applyAlignment="1">
      <alignment horizontal="right" vertical="top" wrapText="1"/>
    </xf>
    <xf numFmtId="0" fontId="0" fillId="20" borderId="0" xfId="0" applyFill="1" applyAlignment="1">
      <alignment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164" fontId="7" fillId="0" borderId="12" xfId="0" applyNumberFormat="1" applyFont="1" applyBorder="1" applyAlignment="1" applyProtection="1">
      <alignment horizontal="right" vertical="top" wrapText="1"/>
      <protection/>
    </xf>
    <xf numFmtId="0" fontId="9" fillId="20" borderId="0" xfId="0" applyFont="1" applyFill="1" applyAlignment="1">
      <alignment/>
    </xf>
    <xf numFmtId="49" fontId="7" fillId="20" borderId="12" xfId="0" applyNumberFormat="1" applyFont="1" applyFill="1" applyBorder="1" applyAlignment="1" applyProtection="1">
      <alignment horizontal="center" vertical="top" wrapText="1"/>
      <protection/>
    </xf>
    <xf numFmtId="49" fontId="7" fillId="20" borderId="12" xfId="0" applyNumberFormat="1" applyFont="1" applyFill="1" applyBorder="1" applyAlignment="1" applyProtection="1">
      <alignment horizontal="left" vertical="top" wrapText="1"/>
      <protection/>
    </xf>
    <xf numFmtId="164" fontId="7" fillId="20" borderId="11" xfId="0" applyNumberFormat="1" applyFont="1" applyFill="1" applyBorder="1" applyAlignment="1" applyProtection="1">
      <alignment horizontal="right" vertical="top" wrapText="1"/>
      <protection/>
    </xf>
    <xf numFmtId="0" fontId="10" fillId="20" borderId="12" xfId="0" applyFont="1" applyFill="1" applyBorder="1" applyAlignment="1">
      <alignment/>
    </xf>
    <xf numFmtId="164" fontId="10" fillId="20" borderId="12" xfId="0" applyNumberFormat="1" applyFont="1" applyFill="1" applyBorder="1" applyAlignment="1">
      <alignment/>
    </xf>
    <xf numFmtId="164" fontId="6" fillId="20" borderId="12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5.00390625" style="1" customWidth="1"/>
    <col min="4" max="5" width="12.75390625" style="1" customWidth="1"/>
    <col min="6" max="6" width="11.125" style="1" customWidth="1"/>
    <col min="7" max="7" width="12.25390625" style="1" customWidth="1"/>
    <col min="8" max="16384" width="9.125" style="1" customWidth="1"/>
  </cols>
  <sheetData>
    <row r="1" spans="3:11" ht="140.25" customHeight="1">
      <c r="C1" s="39" t="s">
        <v>152</v>
      </c>
      <c r="D1" s="39"/>
      <c r="E1" s="39"/>
      <c r="F1" s="39"/>
      <c r="G1" s="39"/>
      <c r="K1" s="5"/>
    </row>
    <row r="2" spans="1:10" ht="59.25" customHeight="1">
      <c r="A2" s="35" t="s">
        <v>150</v>
      </c>
      <c r="B2" s="35"/>
      <c r="C2" s="35"/>
      <c r="D2" s="35"/>
      <c r="E2" s="35"/>
      <c r="F2" s="35"/>
      <c r="G2" s="35"/>
      <c r="J2" s="4"/>
    </row>
    <row r="3" spans="1:7" ht="19.5" thickBot="1">
      <c r="A3" s="3"/>
      <c r="B3" s="3"/>
      <c r="C3" s="3"/>
      <c r="D3" s="3"/>
      <c r="E3" s="3"/>
      <c r="F3" s="3"/>
      <c r="G3" s="6" t="s">
        <v>3</v>
      </c>
    </row>
    <row r="4" spans="1:7" ht="49.5" customHeight="1">
      <c r="A4" s="36" t="s">
        <v>2</v>
      </c>
      <c r="B4" s="37"/>
      <c r="C4" s="38"/>
      <c r="D4" s="9" t="s">
        <v>127</v>
      </c>
      <c r="E4" s="9" t="s">
        <v>128</v>
      </c>
      <c r="F4" s="9" t="s">
        <v>129</v>
      </c>
      <c r="G4" s="34" t="s">
        <v>151</v>
      </c>
    </row>
    <row r="5" spans="1:7" s="16" customFormat="1" ht="12.75">
      <c r="A5" s="13" t="s">
        <v>6</v>
      </c>
      <c r="B5" s="13" t="s">
        <v>7</v>
      </c>
      <c r="C5" s="14" t="s">
        <v>7</v>
      </c>
      <c r="D5" s="15">
        <v>14659.4</v>
      </c>
      <c r="E5" s="15">
        <f>F5-D5</f>
        <v>790.8000000000011</v>
      </c>
      <c r="F5" s="15">
        <v>15450.2</v>
      </c>
      <c r="G5" s="15">
        <v>10669.8</v>
      </c>
    </row>
    <row r="6" spans="1:7" s="16" customFormat="1" ht="12.75">
      <c r="A6" s="17" t="s">
        <v>8</v>
      </c>
      <c r="B6" s="17"/>
      <c r="C6" s="18" t="s">
        <v>9</v>
      </c>
      <c r="D6" s="19">
        <v>6880.9</v>
      </c>
      <c r="E6" s="19">
        <f aca="true" t="shared" si="0" ref="E6:E24">F6-D6</f>
        <v>634.5</v>
      </c>
      <c r="F6" s="19">
        <v>7515.4</v>
      </c>
      <c r="G6" s="19">
        <v>5035</v>
      </c>
    </row>
    <row r="7" spans="1:7" s="23" customFormat="1" ht="21">
      <c r="A7" s="20" t="s">
        <v>10</v>
      </c>
      <c r="B7" s="20"/>
      <c r="C7" s="21" t="s">
        <v>11</v>
      </c>
      <c r="D7" s="22">
        <v>940.6</v>
      </c>
      <c r="E7" s="22">
        <f t="shared" si="0"/>
        <v>197.4999999999999</v>
      </c>
      <c r="F7" s="22">
        <v>1138.1</v>
      </c>
      <c r="G7" s="22">
        <f>G8+G9</f>
        <v>912.8</v>
      </c>
    </row>
    <row r="8" spans="1:7" ht="12.75">
      <c r="A8" s="10" t="s">
        <v>10</v>
      </c>
      <c r="B8" s="10" t="s">
        <v>12</v>
      </c>
      <c r="C8" s="11" t="s">
        <v>13</v>
      </c>
      <c r="D8" s="12">
        <v>730.4</v>
      </c>
      <c r="E8" s="12">
        <f t="shared" si="0"/>
        <v>142.89999999999998</v>
      </c>
      <c r="F8" s="12">
        <v>873.3</v>
      </c>
      <c r="G8" s="12">
        <v>730.4</v>
      </c>
    </row>
    <row r="9" spans="1:7" ht="12.75">
      <c r="A9" s="10" t="s">
        <v>10</v>
      </c>
      <c r="B9" s="10" t="s">
        <v>14</v>
      </c>
      <c r="C9" s="11" t="s">
        <v>15</v>
      </c>
      <c r="D9" s="12">
        <v>210.2</v>
      </c>
      <c r="E9" s="12">
        <f t="shared" si="0"/>
        <v>54.60000000000002</v>
      </c>
      <c r="F9" s="12">
        <v>264.8</v>
      </c>
      <c r="G9" s="12">
        <v>182.4</v>
      </c>
    </row>
    <row r="10" spans="1:7" s="23" customFormat="1" ht="31.5">
      <c r="A10" s="20" t="s">
        <v>16</v>
      </c>
      <c r="B10" s="20"/>
      <c r="C10" s="21" t="s">
        <v>17</v>
      </c>
      <c r="D10" s="22">
        <v>553.5</v>
      </c>
      <c r="E10" s="22">
        <f t="shared" si="0"/>
        <v>77.39999999999998</v>
      </c>
      <c r="F10" s="22">
        <v>630.9</v>
      </c>
      <c r="G10" s="22">
        <f>G11+G12</f>
        <v>427.59999999999997</v>
      </c>
    </row>
    <row r="11" spans="1:7" ht="12.75">
      <c r="A11" s="10" t="s">
        <v>16</v>
      </c>
      <c r="B11" s="10" t="s">
        <v>12</v>
      </c>
      <c r="C11" s="11" t="s">
        <v>13</v>
      </c>
      <c r="D11" s="12">
        <v>425</v>
      </c>
      <c r="E11" s="12">
        <f t="shared" si="0"/>
        <v>65.10000000000002</v>
      </c>
      <c r="F11" s="12">
        <v>490.1</v>
      </c>
      <c r="G11" s="12">
        <v>333.9</v>
      </c>
    </row>
    <row r="12" spans="1:7" ht="12.75">
      <c r="A12" s="10" t="s">
        <v>16</v>
      </c>
      <c r="B12" s="10" t="s">
        <v>14</v>
      </c>
      <c r="C12" s="11" t="s">
        <v>15</v>
      </c>
      <c r="D12" s="12">
        <v>128.5</v>
      </c>
      <c r="E12" s="12">
        <f t="shared" si="0"/>
        <v>12.300000000000011</v>
      </c>
      <c r="F12" s="12">
        <v>140.8</v>
      </c>
      <c r="G12" s="12">
        <v>93.7</v>
      </c>
    </row>
    <row r="13" spans="1:7" s="23" customFormat="1" ht="31.5">
      <c r="A13" s="20" t="s">
        <v>18</v>
      </c>
      <c r="B13" s="20"/>
      <c r="C13" s="21" t="s">
        <v>19</v>
      </c>
      <c r="D13" s="22">
        <v>4649.7</v>
      </c>
      <c r="E13" s="22">
        <f t="shared" si="0"/>
        <v>367.1999999999998</v>
      </c>
      <c r="F13" s="22">
        <v>5016.9</v>
      </c>
      <c r="G13" s="22">
        <f>G14+G15+G16+G17+G18+G19+G20+G22+G23+G24+G25+G26+G27+G28+G29+G30+G31+G32+G33+G34+G35+G36+G37+G38+G39</f>
        <v>3162.8999999999996</v>
      </c>
    </row>
    <row r="14" spans="1:7" ht="12.75">
      <c r="A14" s="10" t="s">
        <v>18</v>
      </c>
      <c r="B14" s="10" t="s">
        <v>12</v>
      </c>
      <c r="C14" s="11" t="s">
        <v>13</v>
      </c>
      <c r="D14" s="12">
        <v>2292.7</v>
      </c>
      <c r="E14" s="12">
        <f t="shared" si="0"/>
        <v>508.3000000000002</v>
      </c>
      <c r="F14" s="12">
        <v>2801</v>
      </c>
      <c r="G14" s="12">
        <v>2140.9</v>
      </c>
    </row>
    <row r="15" spans="1:7" ht="12.75">
      <c r="A15" s="10" t="s">
        <v>18</v>
      </c>
      <c r="B15" s="10" t="s">
        <v>83</v>
      </c>
      <c r="C15" s="11" t="s">
        <v>84</v>
      </c>
      <c r="D15" s="12">
        <v>20</v>
      </c>
      <c r="E15" s="12">
        <f t="shared" si="0"/>
        <v>-19</v>
      </c>
      <c r="F15" s="12">
        <v>1</v>
      </c>
      <c r="G15" s="12">
        <v>0</v>
      </c>
    </row>
    <row r="16" spans="1:7" ht="12.75">
      <c r="A16" s="10" t="s">
        <v>18</v>
      </c>
      <c r="B16" s="10" t="s">
        <v>130</v>
      </c>
      <c r="C16" s="11" t="s">
        <v>131</v>
      </c>
      <c r="D16" s="12">
        <v>20</v>
      </c>
      <c r="E16" s="12">
        <f t="shared" si="0"/>
        <v>-19</v>
      </c>
      <c r="F16" s="12">
        <v>1</v>
      </c>
      <c r="G16" s="12">
        <v>0</v>
      </c>
    </row>
    <row r="17" spans="1:7" ht="12.75">
      <c r="A17" s="10" t="s">
        <v>18</v>
      </c>
      <c r="B17" s="10" t="s">
        <v>14</v>
      </c>
      <c r="C17" s="11" t="s">
        <v>15</v>
      </c>
      <c r="D17" s="12">
        <v>681.2</v>
      </c>
      <c r="E17" s="12">
        <f t="shared" si="0"/>
        <v>135.69999999999993</v>
      </c>
      <c r="F17" s="12">
        <v>816.9</v>
      </c>
      <c r="G17" s="12">
        <v>595.9</v>
      </c>
    </row>
    <row r="18" spans="1:7" ht="12.75">
      <c r="A18" s="10" t="s">
        <v>18</v>
      </c>
      <c r="B18" s="10" t="s">
        <v>20</v>
      </c>
      <c r="C18" s="11" t="s">
        <v>21</v>
      </c>
      <c r="D18" s="12">
        <v>67</v>
      </c>
      <c r="E18" s="12">
        <f t="shared" si="0"/>
        <v>0</v>
      </c>
      <c r="F18" s="12">
        <v>67</v>
      </c>
      <c r="G18" s="12">
        <v>20.7</v>
      </c>
    </row>
    <row r="19" spans="1:7" ht="12.75">
      <c r="A19" s="10" t="s">
        <v>18</v>
      </c>
      <c r="B19" s="10" t="s">
        <v>22</v>
      </c>
      <c r="C19" s="11" t="s">
        <v>23</v>
      </c>
      <c r="D19" s="12">
        <v>765</v>
      </c>
      <c r="E19" s="12">
        <f t="shared" si="0"/>
        <v>-81</v>
      </c>
      <c r="F19" s="12">
        <v>684</v>
      </c>
      <c r="G19" s="12">
        <v>248.4</v>
      </c>
    </row>
    <row r="20" spans="1:7" ht="22.5">
      <c r="A20" s="10" t="s">
        <v>18</v>
      </c>
      <c r="B20" s="10" t="s">
        <v>132</v>
      </c>
      <c r="C20" s="11" t="s">
        <v>133</v>
      </c>
      <c r="D20" s="12">
        <v>5</v>
      </c>
      <c r="E20" s="12">
        <f t="shared" si="0"/>
        <v>0</v>
      </c>
      <c r="F20" s="12">
        <v>5</v>
      </c>
      <c r="G20" s="12">
        <v>0</v>
      </c>
    </row>
    <row r="21" spans="1:7" ht="12.75">
      <c r="A21" s="10" t="s">
        <v>18</v>
      </c>
      <c r="B21" s="10" t="s">
        <v>107</v>
      </c>
      <c r="C21" s="11" t="s">
        <v>108</v>
      </c>
      <c r="D21" s="12">
        <v>0</v>
      </c>
      <c r="E21" s="12">
        <f t="shared" si="0"/>
        <v>1</v>
      </c>
      <c r="F21" s="12">
        <v>1</v>
      </c>
      <c r="G21" s="12">
        <v>0</v>
      </c>
    </row>
    <row r="22" spans="1:7" ht="12.75">
      <c r="A22" s="10" t="s">
        <v>18</v>
      </c>
      <c r="B22" s="10" t="s">
        <v>118</v>
      </c>
      <c r="C22" s="11" t="s">
        <v>119</v>
      </c>
      <c r="D22" s="12">
        <v>69</v>
      </c>
      <c r="E22" s="12">
        <f t="shared" si="0"/>
        <v>80</v>
      </c>
      <c r="F22" s="12">
        <v>149</v>
      </c>
      <c r="G22" s="12">
        <v>48.2</v>
      </c>
    </row>
    <row r="23" spans="1:7" ht="12.75">
      <c r="A23" s="10" t="s">
        <v>18</v>
      </c>
      <c r="B23" s="10" t="s">
        <v>59</v>
      </c>
      <c r="C23" s="11" t="s">
        <v>0</v>
      </c>
      <c r="D23" s="12">
        <v>81</v>
      </c>
      <c r="E23" s="12">
        <f t="shared" si="0"/>
        <v>-15</v>
      </c>
      <c r="F23" s="12">
        <v>66</v>
      </c>
      <c r="G23" s="12">
        <v>5</v>
      </c>
    </row>
    <row r="24" spans="1:7" ht="12.75">
      <c r="A24" s="10" t="s">
        <v>18</v>
      </c>
      <c r="B24" s="10" t="s">
        <v>134</v>
      </c>
      <c r="C24" s="11" t="s">
        <v>135</v>
      </c>
      <c r="D24" s="12">
        <v>3</v>
      </c>
      <c r="E24" s="12">
        <f t="shared" si="0"/>
        <v>0</v>
      </c>
      <c r="F24" s="12">
        <v>3</v>
      </c>
      <c r="G24" s="12">
        <v>0</v>
      </c>
    </row>
    <row r="25" spans="1:7" ht="12.75">
      <c r="A25" s="10" t="s">
        <v>18</v>
      </c>
      <c r="B25" s="10" t="s">
        <v>60</v>
      </c>
      <c r="C25" s="11" t="s">
        <v>61</v>
      </c>
      <c r="D25" s="12">
        <v>112.5</v>
      </c>
      <c r="E25" s="12">
        <v>0</v>
      </c>
      <c r="F25" s="12">
        <v>32.5</v>
      </c>
      <c r="G25" s="12">
        <v>0</v>
      </c>
    </row>
    <row r="26" spans="1:7" ht="12.75">
      <c r="A26" s="10" t="s">
        <v>18</v>
      </c>
      <c r="B26" s="10" t="s">
        <v>120</v>
      </c>
      <c r="C26" s="11" t="s">
        <v>121</v>
      </c>
      <c r="D26" s="12">
        <v>7.5</v>
      </c>
      <c r="E26" s="12">
        <v>0</v>
      </c>
      <c r="F26" s="12">
        <v>13.5</v>
      </c>
      <c r="G26" s="12">
        <v>3.8</v>
      </c>
    </row>
    <row r="27" spans="1:7" ht="22.5">
      <c r="A27" s="10" t="s">
        <v>18</v>
      </c>
      <c r="B27" s="10" t="s">
        <v>24</v>
      </c>
      <c r="C27" s="11" t="s">
        <v>25</v>
      </c>
      <c r="D27" s="12">
        <v>54.1</v>
      </c>
      <c r="E27" s="12">
        <v>0</v>
      </c>
      <c r="F27" s="12">
        <v>54.1</v>
      </c>
      <c r="G27" s="12">
        <v>40.6</v>
      </c>
    </row>
    <row r="28" spans="1:7" ht="22.5">
      <c r="A28" s="10" t="s">
        <v>18</v>
      </c>
      <c r="B28" s="10" t="s">
        <v>73</v>
      </c>
      <c r="C28" s="11" t="s">
        <v>74</v>
      </c>
      <c r="D28" s="12">
        <v>54.1</v>
      </c>
      <c r="E28" s="12">
        <v>0</v>
      </c>
      <c r="F28" s="12">
        <v>54.1</v>
      </c>
      <c r="G28" s="12">
        <v>40.6</v>
      </c>
    </row>
    <row r="29" spans="1:7" ht="12.75">
      <c r="A29" s="10" t="s">
        <v>18</v>
      </c>
      <c r="B29" s="10" t="s">
        <v>26</v>
      </c>
      <c r="C29" s="11" t="s">
        <v>27</v>
      </c>
      <c r="D29" s="12">
        <v>5.5</v>
      </c>
      <c r="E29" s="12">
        <v>0</v>
      </c>
      <c r="F29" s="12">
        <v>5.5</v>
      </c>
      <c r="G29" s="12">
        <v>2.1</v>
      </c>
    </row>
    <row r="30" spans="1:7" ht="12.75">
      <c r="A30" s="10" t="s">
        <v>18</v>
      </c>
      <c r="B30" s="10" t="s">
        <v>122</v>
      </c>
      <c r="C30" s="11" t="s">
        <v>123</v>
      </c>
      <c r="D30" s="12">
        <v>0</v>
      </c>
      <c r="E30" s="12"/>
      <c r="F30" s="12">
        <v>0</v>
      </c>
      <c r="G30" s="12">
        <v>0</v>
      </c>
    </row>
    <row r="31" spans="1:7" ht="12.75">
      <c r="A31" s="10" t="s">
        <v>18</v>
      </c>
      <c r="B31" s="10" t="s">
        <v>28</v>
      </c>
      <c r="C31" s="11" t="s">
        <v>29</v>
      </c>
      <c r="D31" s="12">
        <v>10</v>
      </c>
      <c r="E31" s="12">
        <v>0</v>
      </c>
      <c r="F31" s="12">
        <v>10</v>
      </c>
      <c r="G31" s="12">
        <v>9</v>
      </c>
    </row>
    <row r="32" spans="1:7" ht="12.75">
      <c r="A32" s="10" t="s">
        <v>18</v>
      </c>
      <c r="B32" s="10" t="s">
        <v>30</v>
      </c>
      <c r="C32" s="11" t="s">
        <v>31</v>
      </c>
      <c r="D32" s="12">
        <v>1</v>
      </c>
      <c r="E32" s="12">
        <v>0</v>
      </c>
      <c r="F32" s="12">
        <v>1.2</v>
      </c>
      <c r="G32" s="12">
        <v>0.1</v>
      </c>
    </row>
    <row r="33" spans="1:7" ht="12.75">
      <c r="A33" s="10" t="s">
        <v>18</v>
      </c>
      <c r="B33" s="10" t="s">
        <v>75</v>
      </c>
      <c r="C33" s="11" t="s">
        <v>76</v>
      </c>
      <c r="D33" s="12">
        <v>40</v>
      </c>
      <c r="E33" s="12">
        <v>0</v>
      </c>
      <c r="F33" s="12">
        <v>20</v>
      </c>
      <c r="G33" s="12">
        <v>0</v>
      </c>
    </row>
    <row r="34" spans="1:7" ht="12.75">
      <c r="A34" s="10" t="s">
        <v>18</v>
      </c>
      <c r="B34" s="10" t="s">
        <v>77</v>
      </c>
      <c r="C34" s="11" t="s">
        <v>78</v>
      </c>
      <c r="D34" s="12">
        <v>30</v>
      </c>
      <c r="E34" s="12">
        <v>0</v>
      </c>
      <c r="F34" s="12">
        <v>10</v>
      </c>
      <c r="G34" s="12">
        <v>0</v>
      </c>
    </row>
    <row r="35" spans="1:7" ht="12.75">
      <c r="A35" s="10" t="s">
        <v>18</v>
      </c>
      <c r="B35" s="10" t="s">
        <v>32</v>
      </c>
      <c r="C35" s="11" t="s">
        <v>33</v>
      </c>
      <c r="D35" s="12">
        <v>90</v>
      </c>
      <c r="E35" s="12">
        <v>0</v>
      </c>
      <c r="F35" s="12">
        <v>75</v>
      </c>
      <c r="G35" s="12">
        <v>0</v>
      </c>
    </row>
    <row r="36" spans="1:7" ht="12.75">
      <c r="A36" s="10" t="s">
        <v>18</v>
      </c>
      <c r="B36" s="10" t="s">
        <v>79</v>
      </c>
      <c r="C36" s="11" t="s">
        <v>80</v>
      </c>
      <c r="D36" s="12">
        <v>30</v>
      </c>
      <c r="E36" s="12">
        <v>0</v>
      </c>
      <c r="F36" s="12">
        <v>25</v>
      </c>
      <c r="G36" s="12">
        <v>0</v>
      </c>
    </row>
    <row r="37" spans="1:7" ht="12.75">
      <c r="A37" s="10" t="s">
        <v>18</v>
      </c>
      <c r="B37" s="10" t="s">
        <v>34</v>
      </c>
      <c r="C37" s="11" t="s">
        <v>35</v>
      </c>
      <c r="D37" s="12">
        <v>30</v>
      </c>
      <c r="E37" s="12">
        <v>0</v>
      </c>
      <c r="F37" s="12">
        <v>25</v>
      </c>
      <c r="G37" s="12">
        <v>3.1</v>
      </c>
    </row>
    <row r="38" spans="1:7" ht="12.75">
      <c r="A38" s="10" t="s">
        <v>18</v>
      </c>
      <c r="B38" s="10" t="s">
        <v>50</v>
      </c>
      <c r="C38" s="11" t="s">
        <v>51</v>
      </c>
      <c r="D38" s="12">
        <v>41</v>
      </c>
      <c r="E38" s="12">
        <f>F38-D38</f>
        <v>-5</v>
      </c>
      <c r="F38" s="12">
        <v>36</v>
      </c>
      <c r="G38" s="12">
        <v>4.5</v>
      </c>
    </row>
    <row r="39" spans="1:7" ht="12.75">
      <c r="A39" s="10" t="s">
        <v>18</v>
      </c>
      <c r="B39" s="10" t="s">
        <v>81</v>
      </c>
      <c r="C39" s="11" t="s">
        <v>82</v>
      </c>
      <c r="D39" s="12">
        <v>140.1</v>
      </c>
      <c r="E39" s="12">
        <v>0</v>
      </c>
      <c r="F39" s="12">
        <v>60.1</v>
      </c>
      <c r="G39" s="12">
        <v>0</v>
      </c>
    </row>
    <row r="40" spans="1:7" s="23" customFormat="1" ht="21">
      <c r="A40" s="20" t="s">
        <v>36</v>
      </c>
      <c r="B40" s="20"/>
      <c r="C40" s="21" t="s">
        <v>37</v>
      </c>
      <c r="D40" s="22">
        <v>699.3</v>
      </c>
      <c r="E40" s="22">
        <f>F40-D40</f>
        <v>0</v>
      </c>
      <c r="F40" s="22">
        <v>699.3</v>
      </c>
      <c r="G40" s="22">
        <f>G41+G42</f>
        <v>519.2</v>
      </c>
    </row>
    <row r="41" spans="1:7" ht="22.5">
      <c r="A41" s="10" t="s">
        <v>36</v>
      </c>
      <c r="B41" s="10" t="s">
        <v>38</v>
      </c>
      <c r="C41" s="11" t="s">
        <v>124</v>
      </c>
      <c r="D41" s="12">
        <v>650.2</v>
      </c>
      <c r="E41" s="12">
        <f>F41-D41</f>
        <v>0</v>
      </c>
      <c r="F41" s="12">
        <v>650.2</v>
      </c>
      <c r="G41" s="12">
        <v>487.7</v>
      </c>
    </row>
    <row r="42" spans="1:7" ht="12.75">
      <c r="A42" s="10" t="s">
        <v>36</v>
      </c>
      <c r="B42" s="10" t="s">
        <v>39</v>
      </c>
      <c r="C42" s="11" t="s">
        <v>40</v>
      </c>
      <c r="D42" s="12">
        <v>49.1</v>
      </c>
      <c r="E42" s="12">
        <f>F42-D42</f>
        <v>0</v>
      </c>
      <c r="F42" s="12">
        <v>49.1</v>
      </c>
      <c r="G42" s="12">
        <v>31.5</v>
      </c>
    </row>
    <row r="43" spans="1:7" s="23" customFormat="1" ht="12.75">
      <c r="A43" s="20" t="s">
        <v>41</v>
      </c>
      <c r="B43" s="20"/>
      <c r="C43" s="21" t="s">
        <v>42</v>
      </c>
      <c r="D43" s="22">
        <v>10</v>
      </c>
      <c r="E43" s="22">
        <v>0</v>
      </c>
      <c r="F43" s="22">
        <v>10</v>
      </c>
      <c r="G43" s="22">
        <f>G44</f>
        <v>0</v>
      </c>
    </row>
    <row r="44" spans="1:7" ht="12.75">
      <c r="A44" s="10" t="s">
        <v>41</v>
      </c>
      <c r="B44" s="10" t="s">
        <v>43</v>
      </c>
      <c r="C44" s="11" t="s">
        <v>1</v>
      </c>
      <c r="D44" s="12">
        <v>10</v>
      </c>
      <c r="E44" s="12">
        <v>0</v>
      </c>
      <c r="F44" s="12">
        <v>10</v>
      </c>
      <c r="G44" s="12">
        <v>0</v>
      </c>
    </row>
    <row r="45" spans="1:7" s="23" customFormat="1" ht="12.75">
      <c r="A45" s="20" t="s">
        <v>44</v>
      </c>
      <c r="B45" s="20"/>
      <c r="C45" s="21" t="s">
        <v>45</v>
      </c>
      <c r="D45" s="22">
        <v>27.6</v>
      </c>
      <c r="E45" s="22">
        <f>F45-D45</f>
        <v>-7.400000000000002</v>
      </c>
      <c r="F45" s="22">
        <v>20.2</v>
      </c>
      <c r="G45" s="22">
        <v>12.5</v>
      </c>
    </row>
    <row r="46" spans="1:7" ht="12.75">
      <c r="A46" s="10" t="s">
        <v>44</v>
      </c>
      <c r="B46" s="10" t="s">
        <v>136</v>
      </c>
      <c r="C46" s="11" t="s">
        <v>137</v>
      </c>
      <c r="D46" s="12">
        <v>5</v>
      </c>
      <c r="E46" s="12">
        <f>F46-D46</f>
        <v>-5</v>
      </c>
      <c r="F46" s="12">
        <v>0</v>
      </c>
      <c r="G46" s="12">
        <v>0</v>
      </c>
    </row>
    <row r="47" spans="1:7" ht="12.75">
      <c r="A47" s="10" t="s">
        <v>44</v>
      </c>
      <c r="B47" s="10" t="s">
        <v>26</v>
      </c>
      <c r="C47" s="11" t="s">
        <v>27</v>
      </c>
      <c r="D47" s="12">
        <v>10.9</v>
      </c>
      <c r="E47" s="12">
        <f>F47-D47</f>
        <v>0</v>
      </c>
      <c r="F47" s="12">
        <v>10.9</v>
      </c>
      <c r="G47" s="12">
        <v>8.1</v>
      </c>
    </row>
    <row r="48" spans="1:7" ht="12.75">
      <c r="A48" s="10" t="s">
        <v>44</v>
      </c>
      <c r="B48" s="10" t="s">
        <v>46</v>
      </c>
      <c r="C48" s="11" t="s">
        <v>47</v>
      </c>
      <c r="D48" s="12">
        <v>1</v>
      </c>
      <c r="E48" s="12">
        <v>0</v>
      </c>
      <c r="F48" s="12">
        <v>0</v>
      </c>
      <c r="G48" s="12">
        <v>0</v>
      </c>
    </row>
    <row r="49" spans="1:7" ht="12.75">
      <c r="A49" s="10" t="s">
        <v>44</v>
      </c>
      <c r="B49" s="10" t="s">
        <v>48</v>
      </c>
      <c r="C49" s="11" t="s">
        <v>49</v>
      </c>
      <c r="D49" s="12">
        <v>5</v>
      </c>
      <c r="E49" s="12">
        <v>0</v>
      </c>
      <c r="F49" s="12">
        <v>3.6</v>
      </c>
      <c r="G49" s="12">
        <v>3.7</v>
      </c>
    </row>
    <row r="50" spans="1:7" ht="12.75">
      <c r="A50" s="10" t="s">
        <v>44</v>
      </c>
      <c r="B50" s="10" t="s">
        <v>95</v>
      </c>
      <c r="C50" s="11" t="s">
        <v>96</v>
      </c>
      <c r="D50" s="12">
        <v>5</v>
      </c>
      <c r="E50" s="12">
        <f>F50-D50</f>
        <v>0</v>
      </c>
      <c r="F50" s="12">
        <v>5</v>
      </c>
      <c r="G50" s="12">
        <v>0</v>
      </c>
    </row>
    <row r="51" spans="1:7" ht="12.75">
      <c r="A51" s="10" t="s">
        <v>44</v>
      </c>
      <c r="B51" s="10" t="s">
        <v>50</v>
      </c>
      <c r="C51" s="11" t="s">
        <v>51</v>
      </c>
      <c r="D51" s="12">
        <v>0.7</v>
      </c>
      <c r="E51" s="12">
        <v>0</v>
      </c>
      <c r="F51" s="12">
        <v>0.7</v>
      </c>
      <c r="G51" s="12">
        <v>0.7</v>
      </c>
    </row>
    <row r="52" spans="1:7" s="16" customFormat="1" ht="12.75">
      <c r="A52" s="17" t="s">
        <v>52</v>
      </c>
      <c r="B52" s="17"/>
      <c r="C52" s="18" t="s">
        <v>53</v>
      </c>
      <c r="D52" s="19">
        <v>266.8</v>
      </c>
      <c r="E52" s="19">
        <v>0</v>
      </c>
      <c r="F52" s="19">
        <v>266.8</v>
      </c>
      <c r="G52" s="19">
        <f>G53</f>
        <v>174.8</v>
      </c>
    </row>
    <row r="53" spans="1:7" s="23" customFormat="1" ht="12.75">
      <c r="A53" s="20" t="s">
        <v>54</v>
      </c>
      <c r="B53" s="20"/>
      <c r="C53" s="21" t="s">
        <v>55</v>
      </c>
      <c r="D53" s="22">
        <v>266.8</v>
      </c>
      <c r="E53" s="22">
        <v>0</v>
      </c>
      <c r="F53" s="22">
        <v>266.8</v>
      </c>
      <c r="G53" s="22">
        <f>G54+G55+G56+G57</f>
        <v>174.8</v>
      </c>
    </row>
    <row r="54" spans="1:7" ht="12.75">
      <c r="A54" s="10" t="s">
        <v>54</v>
      </c>
      <c r="B54" s="10" t="s">
        <v>12</v>
      </c>
      <c r="C54" s="11" t="s">
        <v>13</v>
      </c>
      <c r="D54" s="12">
        <v>185.7</v>
      </c>
      <c r="E54" s="12">
        <f>F54-D54</f>
        <v>13</v>
      </c>
      <c r="F54" s="12">
        <v>198.7</v>
      </c>
      <c r="G54" s="12">
        <v>131.8</v>
      </c>
    </row>
    <row r="55" spans="1:7" ht="12.75">
      <c r="A55" s="10" t="s">
        <v>54</v>
      </c>
      <c r="B55" s="10" t="s">
        <v>83</v>
      </c>
      <c r="C55" s="11" t="s">
        <v>84</v>
      </c>
      <c r="D55" s="12">
        <v>1</v>
      </c>
      <c r="E55" s="12">
        <f aca="true" t="shared" si="1" ref="E55:E64">F55-D55</f>
        <v>-1</v>
      </c>
      <c r="F55" s="12">
        <v>0</v>
      </c>
      <c r="G55" s="12">
        <v>0</v>
      </c>
    </row>
    <row r="56" spans="1:7" ht="12.75">
      <c r="A56" s="10" t="s">
        <v>54</v>
      </c>
      <c r="B56" s="10" t="s">
        <v>14</v>
      </c>
      <c r="C56" s="11" t="s">
        <v>15</v>
      </c>
      <c r="D56" s="12">
        <v>56.1</v>
      </c>
      <c r="E56" s="12">
        <f t="shared" si="1"/>
        <v>4</v>
      </c>
      <c r="F56" s="12">
        <v>60.1</v>
      </c>
      <c r="G56" s="12">
        <v>39.8</v>
      </c>
    </row>
    <row r="57" spans="1:7" ht="12.75">
      <c r="A57" s="10" t="s">
        <v>54</v>
      </c>
      <c r="B57" s="10" t="s">
        <v>20</v>
      </c>
      <c r="C57" s="11" t="s">
        <v>21</v>
      </c>
      <c r="D57" s="12">
        <v>8</v>
      </c>
      <c r="E57" s="12">
        <f t="shared" si="1"/>
        <v>0</v>
      </c>
      <c r="F57" s="12">
        <v>8</v>
      </c>
      <c r="G57" s="12">
        <v>3.2</v>
      </c>
    </row>
    <row r="58" spans="1:7" ht="12.75">
      <c r="A58" s="10" t="s">
        <v>54</v>
      </c>
      <c r="B58" s="10" t="s">
        <v>59</v>
      </c>
      <c r="C58" s="11" t="s">
        <v>0</v>
      </c>
      <c r="D58" s="12">
        <v>3</v>
      </c>
      <c r="E58" s="12">
        <f t="shared" si="1"/>
        <v>-3</v>
      </c>
      <c r="F58" s="12">
        <v>0</v>
      </c>
      <c r="G58" s="12">
        <v>0</v>
      </c>
    </row>
    <row r="59" spans="1:7" ht="12.75">
      <c r="A59" s="10" t="s">
        <v>54</v>
      </c>
      <c r="B59" s="10" t="s">
        <v>85</v>
      </c>
      <c r="C59" s="11" t="s">
        <v>86</v>
      </c>
      <c r="D59" s="12">
        <v>2</v>
      </c>
      <c r="E59" s="12">
        <f t="shared" si="1"/>
        <v>-2</v>
      </c>
      <c r="F59" s="12">
        <v>0</v>
      </c>
      <c r="G59" s="12">
        <v>0</v>
      </c>
    </row>
    <row r="60" spans="1:7" ht="12.75">
      <c r="A60" s="10" t="s">
        <v>54</v>
      </c>
      <c r="B60" s="10" t="s">
        <v>75</v>
      </c>
      <c r="C60" s="11" t="s">
        <v>76</v>
      </c>
      <c r="D60" s="12">
        <v>2</v>
      </c>
      <c r="E60" s="12">
        <f t="shared" si="1"/>
        <v>-2</v>
      </c>
      <c r="F60" s="12">
        <v>0</v>
      </c>
      <c r="G60" s="12">
        <v>0</v>
      </c>
    </row>
    <row r="61" spans="1:7" ht="12.75">
      <c r="A61" s="10" t="s">
        <v>54</v>
      </c>
      <c r="B61" s="10" t="s">
        <v>87</v>
      </c>
      <c r="C61" s="11" t="s">
        <v>88</v>
      </c>
      <c r="D61" s="12">
        <v>3</v>
      </c>
      <c r="E61" s="12">
        <f t="shared" si="1"/>
        <v>-3</v>
      </c>
      <c r="F61" s="12">
        <v>0</v>
      </c>
      <c r="G61" s="12">
        <v>0</v>
      </c>
    </row>
    <row r="62" spans="1:7" ht="12.75">
      <c r="A62" s="10" t="s">
        <v>54</v>
      </c>
      <c r="B62" s="10" t="s">
        <v>32</v>
      </c>
      <c r="C62" s="11" t="s">
        <v>33</v>
      </c>
      <c r="D62" s="12">
        <v>3</v>
      </c>
      <c r="E62" s="12">
        <f t="shared" si="1"/>
        <v>-3</v>
      </c>
      <c r="F62" s="12">
        <v>0</v>
      </c>
      <c r="G62" s="12">
        <v>0</v>
      </c>
    </row>
    <row r="63" spans="1:7" ht="12.75">
      <c r="A63" s="10" t="s">
        <v>54</v>
      </c>
      <c r="B63" s="10" t="s">
        <v>34</v>
      </c>
      <c r="C63" s="11" t="s">
        <v>35</v>
      </c>
      <c r="D63" s="12">
        <v>0.5</v>
      </c>
      <c r="E63" s="12">
        <f t="shared" si="1"/>
        <v>-0.5</v>
      </c>
      <c r="F63" s="12">
        <v>0</v>
      </c>
      <c r="G63" s="12">
        <v>0</v>
      </c>
    </row>
    <row r="64" spans="1:7" ht="12.75">
      <c r="A64" s="10" t="s">
        <v>54</v>
      </c>
      <c r="B64" s="10" t="s">
        <v>50</v>
      </c>
      <c r="C64" s="11" t="s">
        <v>51</v>
      </c>
      <c r="D64" s="12">
        <v>2.5</v>
      </c>
      <c r="E64" s="12">
        <f t="shared" si="1"/>
        <v>-2.5</v>
      </c>
      <c r="F64" s="12">
        <v>0</v>
      </c>
      <c r="G64" s="12">
        <v>0</v>
      </c>
    </row>
    <row r="65" spans="1:7" s="16" customFormat="1" ht="21">
      <c r="A65" s="17" t="s">
        <v>97</v>
      </c>
      <c r="B65" s="17"/>
      <c r="C65" s="18" t="s">
        <v>98</v>
      </c>
      <c r="D65" s="19">
        <v>60</v>
      </c>
      <c r="E65" s="19">
        <f aca="true" t="shared" si="2" ref="E65:E73">F65-D65</f>
        <v>-50</v>
      </c>
      <c r="F65" s="19">
        <v>10</v>
      </c>
      <c r="G65" s="19">
        <v>9.8</v>
      </c>
    </row>
    <row r="66" spans="1:7" s="23" customFormat="1" ht="21">
      <c r="A66" s="20" t="s">
        <v>99</v>
      </c>
      <c r="B66" s="20"/>
      <c r="C66" s="21" t="s">
        <v>100</v>
      </c>
      <c r="D66" s="22">
        <v>40</v>
      </c>
      <c r="E66" s="22">
        <f t="shared" si="2"/>
        <v>-30</v>
      </c>
      <c r="F66" s="22">
        <v>10</v>
      </c>
      <c r="G66" s="22">
        <v>9.8</v>
      </c>
    </row>
    <row r="67" spans="1:7" ht="12.75">
      <c r="A67" s="10" t="s">
        <v>99</v>
      </c>
      <c r="B67" s="10" t="s">
        <v>125</v>
      </c>
      <c r="C67" s="11" t="s">
        <v>126</v>
      </c>
      <c r="D67" s="12">
        <v>20</v>
      </c>
      <c r="E67" s="12">
        <f t="shared" si="2"/>
        <v>-10</v>
      </c>
      <c r="F67" s="12">
        <v>10</v>
      </c>
      <c r="G67" s="12">
        <v>9.8</v>
      </c>
    </row>
    <row r="68" spans="1:7" ht="12.75">
      <c r="A68" s="10" t="s">
        <v>99</v>
      </c>
      <c r="B68" s="10" t="s">
        <v>101</v>
      </c>
      <c r="C68" s="11" t="s">
        <v>102</v>
      </c>
      <c r="D68" s="12">
        <v>10</v>
      </c>
      <c r="E68" s="12">
        <f t="shared" si="2"/>
        <v>-10</v>
      </c>
      <c r="F68" s="12">
        <v>0</v>
      </c>
      <c r="G68" s="12">
        <v>0</v>
      </c>
    </row>
    <row r="69" spans="1:7" ht="12.75">
      <c r="A69" s="10" t="s">
        <v>99</v>
      </c>
      <c r="B69" s="10" t="s">
        <v>81</v>
      </c>
      <c r="C69" s="11" t="s">
        <v>82</v>
      </c>
      <c r="D69" s="12">
        <v>10</v>
      </c>
      <c r="E69" s="12">
        <f t="shared" si="2"/>
        <v>-10</v>
      </c>
      <c r="F69" s="12">
        <v>0</v>
      </c>
      <c r="G69" s="12">
        <v>0</v>
      </c>
    </row>
    <row r="70" spans="1:7" s="23" customFormat="1" ht="21">
      <c r="A70" s="20" t="s">
        <v>103</v>
      </c>
      <c r="B70" s="20"/>
      <c r="C70" s="21" t="s">
        <v>104</v>
      </c>
      <c r="D70" s="22">
        <v>20</v>
      </c>
      <c r="E70" s="22">
        <f t="shared" si="2"/>
        <v>-20</v>
      </c>
      <c r="F70" s="22">
        <v>0</v>
      </c>
      <c r="G70" s="22">
        <f>G71+G72</f>
        <v>0</v>
      </c>
    </row>
    <row r="71" spans="1:7" ht="12.75">
      <c r="A71" s="10" t="s">
        <v>103</v>
      </c>
      <c r="B71" s="10" t="s">
        <v>101</v>
      </c>
      <c r="C71" s="11" t="s">
        <v>102</v>
      </c>
      <c r="D71" s="12">
        <v>10</v>
      </c>
      <c r="E71" s="12">
        <f t="shared" si="2"/>
        <v>-10</v>
      </c>
      <c r="F71" s="12">
        <v>0</v>
      </c>
      <c r="G71" s="12">
        <v>0</v>
      </c>
    </row>
    <row r="72" spans="1:7" ht="12.75">
      <c r="A72" s="10" t="s">
        <v>103</v>
      </c>
      <c r="B72" s="10" t="s">
        <v>81</v>
      </c>
      <c r="C72" s="11" t="s">
        <v>82</v>
      </c>
      <c r="D72" s="12">
        <v>10</v>
      </c>
      <c r="E72" s="12">
        <f t="shared" si="2"/>
        <v>-10</v>
      </c>
      <c r="F72" s="12">
        <v>0</v>
      </c>
      <c r="G72" s="12">
        <v>0</v>
      </c>
    </row>
    <row r="73" spans="1:7" s="16" customFormat="1" ht="12.75">
      <c r="A73" s="17" t="s">
        <v>56</v>
      </c>
      <c r="B73" s="17"/>
      <c r="C73" s="18" t="s">
        <v>57</v>
      </c>
      <c r="D73" s="19">
        <v>808.9</v>
      </c>
      <c r="E73" s="19">
        <f t="shared" si="2"/>
        <v>105.5</v>
      </c>
      <c r="F73" s="19">
        <f>F74+F79+F83</f>
        <v>914.4</v>
      </c>
      <c r="G73" s="19">
        <f>G74+G79+G83</f>
        <v>365.5</v>
      </c>
    </row>
    <row r="74" spans="1:7" s="23" customFormat="1" ht="12.75">
      <c r="A74" s="20" t="s">
        <v>89</v>
      </c>
      <c r="B74" s="20"/>
      <c r="C74" s="21" t="s">
        <v>90</v>
      </c>
      <c r="D74" s="22">
        <v>84.9</v>
      </c>
      <c r="E74" s="22">
        <v>0</v>
      </c>
      <c r="F74" s="22">
        <v>84.9</v>
      </c>
      <c r="G74" s="22">
        <v>58.9</v>
      </c>
    </row>
    <row r="75" spans="1:7" ht="12.75">
      <c r="A75" s="10" t="s">
        <v>89</v>
      </c>
      <c r="B75" s="10" t="s">
        <v>12</v>
      </c>
      <c r="C75" s="11" t="s">
        <v>13</v>
      </c>
      <c r="D75" s="12">
        <v>62.1</v>
      </c>
      <c r="E75" s="12">
        <f aca="true" t="shared" si="3" ref="E75:E85">F75-D75</f>
        <v>2.3000000000000043</v>
      </c>
      <c r="F75" s="12">
        <v>64.4</v>
      </c>
      <c r="G75" s="12">
        <v>45.4</v>
      </c>
    </row>
    <row r="76" spans="1:7" ht="12.75">
      <c r="A76" s="10" t="s">
        <v>89</v>
      </c>
      <c r="B76" s="10" t="s">
        <v>14</v>
      </c>
      <c r="C76" s="11" t="s">
        <v>15</v>
      </c>
      <c r="D76" s="12">
        <v>18.7</v>
      </c>
      <c r="E76" s="12">
        <f t="shared" si="3"/>
        <v>0.6999999999999993</v>
      </c>
      <c r="F76" s="12">
        <v>19.4</v>
      </c>
      <c r="G76" s="12">
        <v>13.5</v>
      </c>
    </row>
    <row r="77" spans="1:7" ht="12.75">
      <c r="A77" s="10" t="s">
        <v>89</v>
      </c>
      <c r="B77" s="10" t="s">
        <v>60</v>
      </c>
      <c r="C77" s="11" t="s">
        <v>61</v>
      </c>
      <c r="D77" s="12">
        <v>3</v>
      </c>
      <c r="E77" s="12">
        <f t="shared" si="3"/>
        <v>-3</v>
      </c>
      <c r="F77" s="12">
        <v>0</v>
      </c>
      <c r="G77" s="12">
        <v>0</v>
      </c>
    </row>
    <row r="78" spans="1:7" ht="12.75">
      <c r="A78" s="10" t="s">
        <v>89</v>
      </c>
      <c r="B78" s="10" t="s">
        <v>50</v>
      </c>
      <c r="C78" s="11" t="s">
        <v>51</v>
      </c>
      <c r="D78" s="12">
        <v>1.1</v>
      </c>
      <c r="E78" s="12">
        <f t="shared" si="3"/>
        <v>0</v>
      </c>
      <c r="F78" s="12">
        <v>1.1</v>
      </c>
      <c r="G78" s="12">
        <v>0</v>
      </c>
    </row>
    <row r="79" spans="1:7" s="23" customFormat="1" ht="12.75">
      <c r="A79" s="20" t="s">
        <v>5</v>
      </c>
      <c r="B79" s="20"/>
      <c r="C79" s="21" t="s">
        <v>58</v>
      </c>
      <c r="D79" s="22">
        <v>724</v>
      </c>
      <c r="E79" s="22">
        <f t="shared" si="3"/>
        <v>55.5</v>
      </c>
      <c r="F79" s="22">
        <v>779.5</v>
      </c>
      <c r="G79" s="22">
        <v>306.6</v>
      </c>
    </row>
    <row r="80" spans="1:7" ht="12.75">
      <c r="A80" s="10" t="s">
        <v>5</v>
      </c>
      <c r="B80" s="10" t="s">
        <v>59</v>
      </c>
      <c r="C80" s="11" t="s">
        <v>0</v>
      </c>
      <c r="D80" s="12">
        <v>348</v>
      </c>
      <c r="E80" s="12">
        <f t="shared" si="3"/>
        <v>-84.10000000000002</v>
      </c>
      <c r="F80" s="12">
        <v>263.9</v>
      </c>
      <c r="G80" s="12">
        <v>14.6</v>
      </c>
    </row>
    <row r="81" spans="1:7" ht="12.75">
      <c r="A81" s="10" t="s">
        <v>5</v>
      </c>
      <c r="B81" s="10" t="s">
        <v>125</v>
      </c>
      <c r="C81" s="11" t="s">
        <v>126</v>
      </c>
      <c r="D81" s="12">
        <v>276</v>
      </c>
      <c r="E81" s="12">
        <f t="shared" si="3"/>
        <v>79.63</v>
      </c>
      <c r="F81" s="12">
        <v>355.63</v>
      </c>
      <c r="G81" s="12">
        <v>291.9</v>
      </c>
    </row>
    <row r="82" spans="1:7" ht="12.75">
      <c r="A82" s="10" t="s">
        <v>5</v>
      </c>
      <c r="B82" s="10" t="s">
        <v>60</v>
      </c>
      <c r="C82" s="11" t="s">
        <v>61</v>
      </c>
      <c r="D82" s="12">
        <v>100</v>
      </c>
      <c r="E82" s="12">
        <f t="shared" si="3"/>
        <v>60</v>
      </c>
      <c r="F82" s="12">
        <v>160</v>
      </c>
      <c r="G82" s="12">
        <v>0</v>
      </c>
    </row>
    <row r="83" spans="1:7" s="27" customFormat="1" ht="12.75">
      <c r="A83" s="28" t="s">
        <v>146</v>
      </c>
      <c r="B83" s="28"/>
      <c r="C83" s="29" t="s">
        <v>149</v>
      </c>
      <c r="D83" s="30">
        <v>50</v>
      </c>
      <c r="E83" s="32">
        <f t="shared" si="3"/>
        <v>0</v>
      </c>
      <c r="F83" s="33">
        <v>50</v>
      </c>
      <c r="G83" s="31">
        <v>0</v>
      </c>
    </row>
    <row r="84" spans="1:7" ht="33.75">
      <c r="A84" s="24" t="s">
        <v>146</v>
      </c>
      <c r="B84" s="24" t="s">
        <v>147</v>
      </c>
      <c r="C84" s="25" t="s">
        <v>148</v>
      </c>
      <c r="D84" s="26">
        <v>50</v>
      </c>
      <c r="E84" s="12">
        <f t="shared" si="3"/>
        <v>0</v>
      </c>
      <c r="F84" s="12">
        <v>50</v>
      </c>
      <c r="G84" s="12">
        <v>0</v>
      </c>
    </row>
    <row r="85" spans="1:7" s="16" customFormat="1" ht="12.75">
      <c r="A85" s="17" t="s">
        <v>62</v>
      </c>
      <c r="B85" s="17"/>
      <c r="C85" s="18" t="s">
        <v>63</v>
      </c>
      <c r="D85" s="19">
        <f>D86+D88</f>
        <v>639</v>
      </c>
      <c r="E85" s="19">
        <f t="shared" si="3"/>
        <v>-72</v>
      </c>
      <c r="F85" s="19">
        <f>F86+F88</f>
        <v>567</v>
      </c>
      <c r="G85" s="19">
        <f>G86+G88</f>
        <v>244.70000000000002</v>
      </c>
    </row>
    <row r="86" spans="1:7" s="23" customFormat="1" ht="12.75">
      <c r="A86" s="20" t="s">
        <v>105</v>
      </c>
      <c r="B86" s="20"/>
      <c r="C86" s="21" t="s">
        <v>106</v>
      </c>
      <c r="D86" s="22">
        <v>0</v>
      </c>
      <c r="E86" s="22">
        <f>E87</f>
        <v>0</v>
      </c>
      <c r="F86" s="22">
        <v>0</v>
      </c>
      <c r="G86" s="22">
        <f>G87</f>
        <v>0</v>
      </c>
    </row>
    <row r="87" spans="1:7" ht="12.75">
      <c r="A87" s="10" t="s">
        <v>105</v>
      </c>
      <c r="B87" s="10" t="s">
        <v>107</v>
      </c>
      <c r="C87" s="11" t="s">
        <v>108</v>
      </c>
      <c r="D87" s="12">
        <v>0</v>
      </c>
      <c r="E87" s="12">
        <f>F87-D87</f>
        <v>0</v>
      </c>
      <c r="F87" s="12">
        <v>0</v>
      </c>
      <c r="G87" s="12">
        <v>0</v>
      </c>
    </row>
    <row r="88" spans="1:7" s="23" customFormat="1" ht="12.75">
      <c r="A88" s="20" t="s">
        <v>91</v>
      </c>
      <c r="B88" s="20"/>
      <c r="C88" s="21" t="s">
        <v>92</v>
      </c>
      <c r="D88" s="22">
        <v>639</v>
      </c>
      <c r="E88" s="22">
        <f>F88-D88</f>
        <v>-72</v>
      </c>
      <c r="F88" s="22">
        <v>567</v>
      </c>
      <c r="G88" s="22">
        <f>G89+G90+G91+G92+G93+G94+G95+G96</f>
        <v>244.70000000000002</v>
      </c>
    </row>
    <row r="89" spans="1:7" ht="12.75">
      <c r="A89" s="10" t="s">
        <v>91</v>
      </c>
      <c r="B89" s="10" t="s">
        <v>22</v>
      </c>
      <c r="C89" s="11" t="s">
        <v>23</v>
      </c>
      <c r="D89" s="12">
        <v>400</v>
      </c>
      <c r="E89" s="12">
        <f>F89-D89</f>
        <v>0</v>
      </c>
      <c r="F89" s="12">
        <v>400</v>
      </c>
      <c r="G89" s="12">
        <v>235.9</v>
      </c>
    </row>
    <row r="90" spans="1:7" ht="12.75">
      <c r="A90" s="10" t="s">
        <v>91</v>
      </c>
      <c r="B90" s="10" t="s">
        <v>59</v>
      </c>
      <c r="C90" s="11" t="s">
        <v>0</v>
      </c>
      <c r="D90" s="12">
        <v>20</v>
      </c>
      <c r="E90" s="12">
        <f aca="true" t="shared" si="4" ref="E90:E96">F90-D90</f>
        <v>-3</v>
      </c>
      <c r="F90" s="12">
        <v>17</v>
      </c>
      <c r="G90" s="12">
        <v>8.8</v>
      </c>
    </row>
    <row r="91" spans="1:7" ht="12.75">
      <c r="A91" s="10" t="s">
        <v>91</v>
      </c>
      <c r="B91" s="10" t="s">
        <v>109</v>
      </c>
      <c r="C91" s="11" t="s">
        <v>110</v>
      </c>
      <c r="D91" s="12">
        <v>10</v>
      </c>
      <c r="E91" s="12">
        <f t="shared" si="4"/>
        <v>-10</v>
      </c>
      <c r="F91" s="12">
        <v>0</v>
      </c>
      <c r="G91" s="12">
        <v>0</v>
      </c>
    </row>
    <row r="92" spans="1:7" ht="12.75">
      <c r="A92" s="10" t="s">
        <v>91</v>
      </c>
      <c r="B92" s="10" t="s">
        <v>60</v>
      </c>
      <c r="C92" s="11" t="s">
        <v>61</v>
      </c>
      <c r="D92" s="12">
        <v>10</v>
      </c>
      <c r="E92" s="12">
        <f t="shared" si="4"/>
        <v>-10</v>
      </c>
      <c r="F92" s="12">
        <v>0</v>
      </c>
      <c r="G92" s="12">
        <v>0</v>
      </c>
    </row>
    <row r="93" spans="1:7" ht="12.75">
      <c r="A93" s="10" t="s">
        <v>91</v>
      </c>
      <c r="B93" s="10" t="s">
        <v>111</v>
      </c>
      <c r="C93" s="11" t="s">
        <v>110</v>
      </c>
      <c r="D93" s="12">
        <v>20</v>
      </c>
      <c r="E93" s="12">
        <f t="shared" si="4"/>
        <v>-10</v>
      </c>
      <c r="F93" s="12">
        <v>10</v>
      </c>
      <c r="G93" s="12">
        <v>0</v>
      </c>
    </row>
    <row r="94" spans="1:7" ht="12.75">
      <c r="A94" s="10" t="s">
        <v>91</v>
      </c>
      <c r="B94" s="10" t="s">
        <v>77</v>
      </c>
      <c r="C94" s="11" t="s">
        <v>78</v>
      </c>
      <c r="D94" s="12">
        <v>110</v>
      </c>
      <c r="E94" s="12">
        <f t="shared" si="4"/>
        <v>-15</v>
      </c>
      <c r="F94" s="12">
        <v>95</v>
      </c>
      <c r="G94" s="12">
        <v>0</v>
      </c>
    </row>
    <row r="95" spans="1:7" ht="12.75">
      <c r="A95" s="10" t="s">
        <v>91</v>
      </c>
      <c r="B95" s="10" t="s">
        <v>101</v>
      </c>
      <c r="C95" s="11" t="s">
        <v>102</v>
      </c>
      <c r="D95" s="12">
        <v>20</v>
      </c>
      <c r="E95" s="12">
        <f t="shared" si="4"/>
        <v>-5</v>
      </c>
      <c r="F95" s="12">
        <v>15</v>
      </c>
      <c r="G95" s="12">
        <v>0</v>
      </c>
    </row>
    <row r="96" spans="1:7" ht="12.75">
      <c r="A96" s="10" t="s">
        <v>91</v>
      </c>
      <c r="B96" s="10" t="s">
        <v>81</v>
      </c>
      <c r="C96" s="11" t="s">
        <v>82</v>
      </c>
      <c r="D96" s="12">
        <v>40</v>
      </c>
      <c r="E96" s="12">
        <f t="shared" si="4"/>
        <v>-10</v>
      </c>
      <c r="F96" s="12">
        <v>30</v>
      </c>
      <c r="G96" s="12">
        <v>0</v>
      </c>
    </row>
    <row r="97" spans="1:7" s="16" customFormat="1" ht="12.75">
      <c r="A97" s="17" t="s">
        <v>138</v>
      </c>
      <c r="B97" s="17"/>
      <c r="C97" s="18" t="s">
        <v>139</v>
      </c>
      <c r="D97" s="19">
        <v>20</v>
      </c>
      <c r="E97" s="19">
        <f aca="true" t="shared" si="5" ref="E97:E123">F97-D97</f>
        <v>-10</v>
      </c>
      <c r="F97" s="19">
        <v>10</v>
      </c>
      <c r="G97" s="19">
        <f>G98</f>
        <v>0</v>
      </c>
    </row>
    <row r="98" spans="1:7" s="23" customFormat="1" ht="21">
      <c r="A98" s="20" t="s">
        <v>140</v>
      </c>
      <c r="B98" s="20"/>
      <c r="C98" s="21" t="s">
        <v>141</v>
      </c>
      <c r="D98" s="22">
        <v>20</v>
      </c>
      <c r="E98" s="22">
        <f t="shared" si="5"/>
        <v>-10</v>
      </c>
      <c r="F98" s="22">
        <v>10</v>
      </c>
      <c r="G98" s="22">
        <f>G99</f>
        <v>0</v>
      </c>
    </row>
    <row r="99" spans="1:7" ht="22.5">
      <c r="A99" s="10" t="s">
        <v>140</v>
      </c>
      <c r="B99" s="10" t="s">
        <v>142</v>
      </c>
      <c r="C99" s="11" t="s">
        <v>143</v>
      </c>
      <c r="D99" s="12">
        <v>20</v>
      </c>
      <c r="E99" s="12">
        <f t="shared" si="5"/>
        <v>-10</v>
      </c>
      <c r="F99" s="12">
        <v>10</v>
      </c>
      <c r="G99" s="12">
        <v>0</v>
      </c>
    </row>
    <row r="100" spans="1:7" s="16" customFormat="1" ht="12.75">
      <c r="A100" s="17" t="s">
        <v>64</v>
      </c>
      <c r="B100" s="17"/>
      <c r="C100" s="18" t="s">
        <v>65</v>
      </c>
      <c r="D100" s="19">
        <v>5924.6</v>
      </c>
      <c r="E100" s="19">
        <f t="shared" si="5"/>
        <v>237.79999999999927</v>
      </c>
      <c r="F100" s="19">
        <v>6162.4</v>
      </c>
      <c r="G100" s="19">
        <v>4836.8</v>
      </c>
    </row>
    <row r="101" spans="1:7" s="23" customFormat="1" ht="12.75">
      <c r="A101" s="20" t="s">
        <v>66</v>
      </c>
      <c r="B101" s="20"/>
      <c r="C101" s="21" t="s">
        <v>67</v>
      </c>
      <c r="D101" s="22">
        <v>5924.6</v>
      </c>
      <c r="E101" s="22">
        <f t="shared" si="5"/>
        <v>237.79999999999927</v>
      </c>
      <c r="F101" s="22">
        <v>6162.4</v>
      </c>
      <c r="G101" s="22">
        <v>4836.8</v>
      </c>
    </row>
    <row r="102" spans="1:7" ht="12.75">
      <c r="A102" s="10" t="s">
        <v>66</v>
      </c>
      <c r="B102" s="10" t="s">
        <v>12</v>
      </c>
      <c r="C102" s="11" t="s">
        <v>13</v>
      </c>
      <c r="D102" s="12">
        <v>2472</v>
      </c>
      <c r="E102" s="12">
        <f t="shared" si="5"/>
        <v>195</v>
      </c>
      <c r="F102" s="12">
        <v>2667</v>
      </c>
      <c r="G102" s="12">
        <v>2105.8</v>
      </c>
    </row>
    <row r="103" spans="1:7" ht="12.75">
      <c r="A103" s="10" t="s">
        <v>66</v>
      </c>
      <c r="B103" s="10" t="s">
        <v>83</v>
      </c>
      <c r="C103" s="11" t="s">
        <v>84</v>
      </c>
      <c r="D103" s="12">
        <v>0</v>
      </c>
      <c r="E103" s="12">
        <f t="shared" si="5"/>
        <v>8</v>
      </c>
      <c r="F103" s="12">
        <v>8</v>
      </c>
      <c r="G103" s="12">
        <v>0</v>
      </c>
    </row>
    <row r="104" spans="1:7" ht="12.75">
      <c r="A104" s="10" t="s">
        <v>66</v>
      </c>
      <c r="B104" s="10" t="s">
        <v>14</v>
      </c>
      <c r="C104" s="11" t="s">
        <v>15</v>
      </c>
      <c r="D104" s="12">
        <v>585</v>
      </c>
      <c r="E104" s="12">
        <f t="shared" si="5"/>
        <v>162.10000000000002</v>
      </c>
      <c r="F104" s="12">
        <v>747.1</v>
      </c>
      <c r="G104" s="12">
        <v>549.6</v>
      </c>
    </row>
    <row r="105" spans="1:7" ht="12.75">
      <c r="A105" s="10" t="s">
        <v>66</v>
      </c>
      <c r="B105" s="10" t="s">
        <v>20</v>
      </c>
      <c r="C105" s="11" t="s">
        <v>21</v>
      </c>
      <c r="D105" s="12">
        <v>45</v>
      </c>
      <c r="E105" s="12">
        <f t="shared" si="5"/>
        <v>0</v>
      </c>
      <c r="F105" s="12">
        <v>45</v>
      </c>
      <c r="G105" s="12">
        <v>18.1</v>
      </c>
    </row>
    <row r="106" spans="1:7" ht="12.75">
      <c r="A106" s="10" t="s">
        <v>66</v>
      </c>
      <c r="B106" s="10" t="s">
        <v>22</v>
      </c>
      <c r="C106" s="11" t="s">
        <v>23</v>
      </c>
      <c r="D106" s="12">
        <v>1021.8</v>
      </c>
      <c r="E106" s="12">
        <f t="shared" si="5"/>
        <v>-34.39999999999998</v>
      </c>
      <c r="F106" s="12">
        <v>987.4</v>
      </c>
      <c r="G106" s="12">
        <v>547</v>
      </c>
    </row>
    <row r="107" spans="1:7" ht="12.75">
      <c r="A107" s="10" t="s">
        <v>66</v>
      </c>
      <c r="B107" s="10" t="s">
        <v>107</v>
      </c>
      <c r="C107" s="11" t="s">
        <v>108</v>
      </c>
      <c r="D107" s="12">
        <v>353.4</v>
      </c>
      <c r="E107" s="12">
        <f t="shared" si="5"/>
        <v>0</v>
      </c>
      <c r="F107" s="12">
        <v>353.4</v>
      </c>
      <c r="G107" s="12">
        <v>353.4</v>
      </c>
    </row>
    <row r="108" spans="1:7" ht="12.75">
      <c r="A108" s="10" t="s">
        <v>66</v>
      </c>
      <c r="B108" s="10" t="s">
        <v>118</v>
      </c>
      <c r="C108" s="11" t="s">
        <v>119</v>
      </c>
      <c r="D108" s="12">
        <v>191.4</v>
      </c>
      <c r="E108" s="12">
        <f t="shared" si="5"/>
        <v>0</v>
      </c>
      <c r="F108" s="12">
        <v>191.4</v>
      </c>
      <c r="G108" s="12">
        <v>191.4</v>
      </c>
    </row>
    <row r="109" spans="1:7" ht="12.75">
      <c r="A109" s="10" t="s">
        <v>66</v>
      </c>
      <c r="B109" s="10" t="s">
        <v>59</v>
      </c>
      <c r="C109" s="11" t="s">
        <v>0</v>
      </c>
      <c r="D109" s="12">
        <v>40</v>
      </c>
      <c r="E109" s="12">
        <f t="shared" si="5"/>
        <v>-30</v>
      </c>
      <c r="F109" s="12">
        <v>10</v>
      </c>
      <c r="G109" s="12">
        <v>0</v>
      </c>
    </row>
    <row r="110" spans="1:7" ht="12.75">
      <c r="A110" s="10" t="s">
        <v>66</v>
      </c>
      <c r="B110" s="10" t="s">
        <v>134</v>
      </c>
      <c r="C110" s="11" t="s">
        <v>135</v>
      </c>
      <c r="D110" s="12">
        <v>7</v>
      </c>
      <c r="E110" s="12">
        <f t="shared" si="5"/>
        <v>0</v>
      </c>
      <c r="F110" s="12">
        <v>7</v>
      </c>
      <c r="G110" s="12">
        <v>0</v>
      </c>
    </row>
    <row r="111" spans="1:7" ht="12.75">
      <c r="A111" s="10" t="s">
        <v>66</v>
      </c>
      <c r="B111" s="10" t="s">
        <v>60</v>
      </c>
      <c r="C111" s="11" t="s">
        <v>61</v>
      </c>
      <c r="D111" s="12">
        <v>33</v>
      </c>
      <c r="E111" s="12">
        <f t="shared" si="5"/>
        <v>-33</v>
      </c>
      <c r="F111" s="12">
        <v>0</v>
      </c>
      <c r="G111" s="12">
        <v>0</v>
      </c>
    </row>
    <row r="112" spans="1:7" ht="12.75">
      <c r="A112" s="10" t="s">
        <v>66</v>
      </c>
      <c r="B112" s="10" t="s">
        <v>120</v>
      </c>
      <c r="C112" s="11" t="s">
        <v>121</v>
      </c>
      <c r="D112" s="12">
        <v>10</v>
      </c>
      <c r="E112" s="12">
        <f t="shared" si="5"/>
        <v>-4.9</v>
      </c>
      <c r="F112" s="12">
        <v>5.1</v>
      </c>
      <c r="G112" s="12">
        <v>5.1</v>
      </c>
    </row>
    <row r="113" spans="1:7" ht="12.75">
      <c r="A113" s="10" t="s">
        <v>66</v>
      </c>
      <c r="B113" s="10" t="s">
        <v>136</v>
      </c>
      <c r="C113" s="11" t="s">
        <v>137</v>
      </c>
      <c r="D113" s="12">
        <v>20</v>
      </c>
      <c r="E113" s="12">
        <f t="shared" si="5"/>
        <v>10</v>
      </c>
      <c r="F113" s="12">
        <v>30</v>
      </c>
      <c r="G113" s="12">
        <v>0</v>
      </c>
    </row>
    <row r="114" spans="1:7" ht="12.75">
      <c r="A114" s="10" t="s">
        <v>66</v>
      </c>
      <c r="B114" s="10" t="s">
        <v>122</v>
      </c>
      <c r="C114" s="11" t="s">
        <v>123</v>
      </c>
      <c r="D114" s="12">
        <v>2</v>
      </c>
      <c r="E114" s="12">
        <f t="shared" si="5"/>
        <v>0</v>
      </c>
      <c r="F114" s="12">
        <v>2</v>
      </c>
      <c r="G114" s="12">
        <v>0</v>
      </c>
    </row>
    <row r="115" spans="1:7" ht="12.75">
      <c r="A115" s="10" t="s">
        <v>66</v>
      </c>
      <c r="B115" s="10" t="s">
        <v>28</v>
      </c>
      <c r="C115" s="11" t="s">
        <v>29</v>
      </c>
      <c r="D115" s="12">
        <v>18</v>
      </c>
      <c r="E115" s="12">
        <f t="shared" si="5"/>
        <v>0</v>
      </c>
      <c r="F115" s="12">
        <v>18</v>
      </c>
      <c r="G115" s="12">
        <v>16.4</v>
      </c>
    </row>
    <row r="116" spans="1:7" ht="12.75">
      <c r="A116" s="10" t="s">
        <v>66</v>
      </c>
      <c r="B116" s="10" t="s">
        <v>30</v>
      </c>
      <c r="C116" s="11" t="s">
        <v>31</v>
      </c>
      <c r="D116" s="12">
        <v>1</v>
      </c>
      <c r="E116" s="12">
        <f t="shared" si="5"/>
        <v>0</v>
      </c>
      <c r="F116" s="12">
        <v>1</v>
      </c>
      <c r="G116" s="12">
        <v>0</v>
      </c>
    </row>
    <row r="117" spans="1:7" ht="12.75">
      <c r="A117" s="10" t="s">
        <v>66</v>
      </c>
      <c r="B117" s="10" t="s">
        <v>93</v>
      </c>
      <c r="C117" s="11" t="s">
        <v>94</v>
      </c>
      <c r="D117" s="12">
        <v>15</v>
      </c>
      <c r="E117" s="12">
        <f t="shared" si="5"/>
        <v>0</v>
      </c>
      <c r="F117" s="12">
        <v>15</v>
      </c>
      <c r="G117" s="12">
        <v>0</v>
      </c>
    </row>
    <row r="118" spans="1:7" ht="12.75">
      <c r="A118" s="10" t="s">
        <v>66</v>
      </c>
      <c r="B118" s="10" t="s">
        <v>144</v>
      </c>
      <c r="C118" s="11" t="s">
        <v>145</v>
      </c>
      <c r="D118" s="12">
        <v>482.6</v>
      </c>
      <c r="E118" s="12">
        <f t="shared" si="5"/>
        <v>0</v>
      </c>
      <c r="F118" s="12">
        <v>482.6</v>
      </c>
      <c r="G118" s="12">
        <v>482.6</v>
      </c>
    </row>
    <row r="119" spans="1:7" ht="12.75">
      <c r="A119" s="10" t="s">
        <v>66</v>
      </c>
      <c r="B119" s="10" t="s">
        <v>77</v>
      </c>
      <c r="C119" s="11" t="s">
        <v>78</v>
      </c>
      <c r="D119" s="12">
        <v>567.4</v>
      </c>
      <c r="E119" s="12">
        <f t="shared" si="5"/>
        <v>0</v>
      </c>
      <c r="F119" s="12">
        <v>567.4</v>
      </c>
      <c r="G119" s="12">
        <v>567.4</v>
      </c>
    </row>
    <row r="120" spans="1:7" ht="12.75">
      <c r="A120" s="10" t="s">
        <v>66</v>
      </c>
      <c r="B120" s="10" t="s">
        <v>95</v>
      </c>
      <c r="C120" s="11" t="s">
        <v>96</v>
      </c>
      <c r="D120" s="12">
        <v>25</v>
      </c>
      <c r="E120" s="12">
        <f t="shared" si="5"/>
        <v>-10</v>
      </c>
      <c r="F120" s="12">
        <v>15</v>
      </c>
      <c r="G120" s="12">
        <v>0</v>
      </c>
    </row>
    <row r="121" spans="1:7" ht="12.75">
      <c r="A121" s="10" t="s">
        <v>66</v>
      </c>
      <c r="B121" s="10" t="s">
        <v>34</v>
      </c>
      <c r="C121" s="11" t="s">
        <v>35</v>
      </c>
      <c r="D121" s="12">
        <v>15</v>
      </c>
      <c r="E121" s="12">
        <f t="shared" si="5"/>
        <v>-15</v>
      </c>
      <c r="F121" s="12">
        <v>0</v>
      </c>
      <c r="G121" s="12">
        <v>0</v>
      </c>
    </row>
    <row r="122" spans="1:7" ht="12.75">
      <c r="A122" s="10" t="s">
        <v>66</v>
      </c>
      <c r="B122" s="10" t="s">
        <v>50</v>
      </c>
      <c r="C122" s="11" t="s">
        <v>51</v>
      </c>
      <c r="D122" s="12">
        <v>10</v>
      </c>
      <c r="E122" s="12">
        <f t="shared" si="5"/>
        <v>-10</v>
      </c>
      <c r="F122" s="12">
        <v>0</v>
      </c>
      <c r="G122" s="12">
        <v>0</v>
      </c>
    </row>
    <row r="123" spans="1:7" ht="12.75">
      <c r="A123" s="10" t="s">
        <v>66</v>
      </c>
      <c r="B123" s="10" t="s">
        <v>81</v>
      </c>
      <c r="C123" s="11" t="s">
        <v>82</v>
      </c>
      <c r="D123" s="12">
        <v>10</v>
      </c>
      <c r="E123" s="12">
        <f t="shared" si="5"/>
        <v>0</v>
      </c>
      <c r="F123" s="12">
        <v>10</v>
      </c>
      <c r="G123" s="12">
        <v>0</v>
      </c>
    </row>
    <row r="124" spans="1:7" s="16" customFormat="1" ht="12.75">
      <c r="A124" s="17" t="s">
        <v>112</v>
      </c>
      <c r="B124" s="17"/>
      <c r="C124" s="18" t="s">
        <v>113</v>
      </c>
      <c r="D124" s="19">
        <v>6</v>
      </c>
      <c r="E124" s="19">
        <f aca="true" t="shared" si="6" ref="E124:E133">F124-D124</f>
        <v>-5</v>
      </c>
      <c r="F124" s="19">
        <v>1</v>
      </c>
      <c r="G124" s="19">
        <f>G125</f>
        <v>0</v>
      </c>
    </row>
    <row r="125" spans="1:7" s="23" customFormat="1" ht="12.75">
      <c r="A125" s="20" t="s">
        <v>114</v>
      </c>
      <c r="B125" s="20"/>
      <c r="C125" s="21" t="s">
        <v>115</v>
      </c>
      <c r="D125" s="22">
        <v>6</v>
      </c>
      <c r="E125" s="22">
        <f t="shared" si="6"/>
        <v>-5</v>
      </c>
      <c r="F125" s="22">
        <v>1</v>
      </c>
      <c r="G125" s="22">
        <f>G126+G127+G128+G129+G130</f>
        <v>0</v>
      </c>
    </row>
    <row r="126" spans="1:7" ht="12.75">
      <c r="A126" s="10" t="s">
        <v>114</v>
      </c>
      <c r="B126" s="10" t="s">
        <v>59</v>
      </c>
      <c r="C126" s="11" t="s">
        <v>0</v>
      </c>
      <c r="D126" s="12">
        <v>1</v>
      </c>
      <c r="E126" s="12">
        <f t="shared" si="6"/>
        <v>-1</v>
      </c>
      <c r="F126" s="12">
        <v>0</v>
      </c>
      <c r="G126" s="12">
        <v>0</v>
      </c>
    </row>
    <row r="127" spans="1:7" ht="12.75">
      <c r="A127" s="10" t="s">
        <v>114</v>
      </c>
      <c r="B127" s="10" t="s">
        <v>60</v>
      </c>
      <c r="C127" s="11" t="s">
        <v>61</v>
      </c>
      <c r="D127" s="12">
        <v>1</v>
      </c>
      <c r="E127" s="12">
        <f t="shared" si="6"/>
        <v>-1</v>
      </c>
      <c r="F127" s="12">
        <v>0</v>
      </c>
      <c r="G127" s="12">
        <v>0</v>
      </c>
    </row>
    <row r="128" spans="1:7" ht="12.75">
      <c r="A128" s="10" t="s">
        <v>114</v>
      </c>
      <c r="B128" s="10" t="s">
        <v>43</v>
      </c>
      <c r="C128" s="11" t="s">
        <v>1</v>
      </c>
      <c r="D128" s="12">
        <v>2</v>
      </c>
      <c r="E128" s="12">
        <f t="shared" si="6"/>
        <v>-1</v>
      </c>
      <c r="F128" s="12">
        <v>1</v>
      </c>
      <c r="G128" s="12">
        <v>0</v>
      </c>
    </row>
    <row r="129" spans="1:7" ht="12.75">
      <c r="A129" s="10" t="s">
        <v>114</v>
      </c>
      <c r="B129" s="10" t="s">
        <v>116</v>
      </c>
      <c r="C129" s="11" t="s">
        <v>117</v>
      </c>
      <c r="D129" s="12">
        <v>1</v>
      </c>
      <c r="E129" s="12">
        <f t="shared" si="6"/>
        <v>-1</v>
      </c>
      <c r="F129" s="12">
        <v>0</v>
      </c>
      <c r="G129" s="12">
        <v>0</v>
      </c>
    </row>
    <row r="130" spans="1:7" ht="12.75">
      <c r="A130" s="10" t="s">
        <v>114</v>
      </c>
      <c r="B130" s="10" t="s">
        <v>81</v>
      </c>
      <c r="C130" s="11" t="s">
        <v>82</v>
      </c>
      <c r="D130" s="12">
        <v>1</v>
      </c>
      <c r="E130" s="12">
        <f t="shared" si="6"/>
        <v>-1</v>
      </c>
      <c r="F130" s="12">
        <v>0</v>
      </c>
      <c r="G130" s="12">
        <v>0</v>
      </c>
    </row>
    <row r="131" spans="1:7" s="16" customFormat="1" ht="12.75">
      <c r="A131" s="17" t="s">
        <v>68</v>
      </c>
      <c r="B131" s="17"/>
      <c r="C131" s="18" t="s">
        <v>69</v>
      </c>
      <c r="D131" s="19">
        <v>3.2</v>
      </c>
      <c r="E131" s="19">
        <f t="shared" si="6"/>
        <v>0</v>
      </c>
      <c r="F131" s="19">
        <v>3.2</v>
      </c>
      <c r="G131" s="19">
        <f>G132</f>
        <v>3.2</v>
      </c>
    </row>
    <row r="132" spans="1:7" s="23" customFormat="1" ht="12.75">
      <c r="A132" s="20" t="s">
        <v>70</v>
      </c>
      <c r="B132" s="20"/>
      <c r="C132" s="21" t="s">
        <v>71</v>
      </c>
      <c r="D132" s="22">
        <v>3.2</v>
      </c>
      <c r="E132" s="22">
        <f t="shared" si="6"/>
        <v>0</v>
      </c>
      <c r="F132" s="22">
        <v>3.2</v>
      </c>
      <c r="G132" s="22">
        <f>G133</f>
        <v>3.2</v>
      </c>
    </row>
    <row r="133" spans="1:7" ht="12.75">
      <c r="A133" s="10" t="s">
        <v>70</v>
      </c>
      <c r="B133" s="10" t="s">
        <v>72</v>
      </c>
      <c r="C133" s="11" t="s">
        <v>4</v>
      </c>
      <c r="D133" s="12">
        <v>3.2</v>
      </c>
      <c r="E133" s="12">
        <f t="shared" si="6"/>
        <v>0</v>
      </c>
      <c r="F133" s="12">
        <v>3.2</v>
      </c>
      <c r="G133" s="12">
        <v>3.2</v>
      </c>
    </row>
    <row r="134" s="7" customFormat="1" ht="15.75">
      <c r="B134" s="8"/>
    </row>
    <row r="135" s="7" customFormat="1" ht="15.75">
      <c r="B135" s="8"/>
    </row>
    <row r="136" s="7" customFormat="1" ht="15.75">
      <c r="B136" s="8"/>
    </row>
    <row r="137" s="7" customFormat="1" ht="15.75">
      <c r="B137" s="8"/>
    </row>
    <row r="138" s="7" customFormat="1" ht="15.75">
      <c r="B138" s="8"/>
    </row>
    <row r="139" s="7" customFormat="1" ht="15.75">
      <c r="B139" s="8"/>
    </row>
    <row r="140" s="7" customFormat="1" ht="15.75">
      <c r="B140" s="8"/>
    </row>
    <row r="141" s="7" customFormat="1" ht="15.75">
      <c r="B141" s="8"/>
    </row>
    <row r="142" s="7" customFormat="1" ht="15.75">
      <c r="B142" s="8"/>
    </row>
    <row r="143" s="7" customFormat="1" ht="15.75">
      <c r="B143" s="8"/>
    </row>
    <row r="144" s="7" customFormat="1" ht="15.75">
      <c r="B144" s="8"/>
    </row>
    <row r="145" s="7" customFormat="1" ht="15.75">
      <c r="B145" s="8"/>
    </row>
    <row r="146" s="7" customFormat="1" ht="15.75">
      <c r="B146" s="8"/>
    </row>
    <row r="147" s="7" customFormat="1" ht="15.75">
      <c r="B147" s="8"/>
    </row>
    <row r="148" s="7" customFormat="1" ht="15.75">
      <c r="B148" s="8"/>
    </row>
    <row r="149" s="7" customFormat="1" ht="15.75">
      <c r="B149" s="8"/>
    </row>
  </sheetData>
  <sheetProtection/>
  <mergeCells count="3">
    <mergeCell ref="A2:G2"/>
    <mergeCell ref="A4:C4"/>
    <mergeCell ref="C1:G1"/>
  </mergeCells>
  <printOptions/>
  <pageMargins left="0.87" right="0.2" top="0.18" bottom="0.3937007874015748" header="0.1968503937007874" footer="0.1968503937007874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Екатерина</cp:lastModifiedBy>
  <cp:lastPrinted>2015-05-26T01:00:26Z</cp:lastPrinted>
  <dcterms:created xsi:type="dcterms:W3CDTF">2007-10-26T05:01:23Z</dcterms:created>
  <dcterms:modified xsi:type="dcterms:W3CDTF">2016-10-21T02:13:34Z</dcterms:modified>
  <cp:category/>
  <cp:version/>
  <cp:contentType/>
  <cp:contentStatus/>
</cp:coreProperties>
</file>