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'2018'!$B$1:$G$61</definedName>
  </definedNames>
  <calcPr calcId="125725"/>
</workbook>
</file>

<file path=xl/calcChain.xml><?xml version="1.0" encoding="utf-8"?>
<calcChain xmlns="http://schemas.openxmlformats.org/spreadsheetml/2006/main">
  <c r="F10" i="4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0"/>
  <c r="F31"/>
  <c r="F32"/>
  <c r="F33"/>
  <c r="F34"/>
  <c r="F35"/>
  <c r="F38"/>
  <c r="F40"/>
  <c r="F45"/>
  <c r="F47"/>
  <c r="F50"/>
  <c r="F52"/>
  <c r="F54"/>
  <c r="F55"/>
  <c r="F57"/>
  <c r="F58"/>
  <c r="F59"/>
  <c r="F60"/>
  <c r="G59"/>
  <c r="G58"/>
  <c r="G56"/>
  <c r="G54"/>
  <c r="G53"/>
  <c r="G51"/>
  <c r="G49"/>
  <c r="G48"/>
  <c r="G46"/>
  <c r="G44"/>
  <c r="G43"/>
  <c r="G42"/>
  <c r="G41"/>
  <c r="G39"/>
  <c r="F37"/>
  <c r="G36"/>
  <c r="G32"/>
  <c r="G31"/>
  <c r="G27"/>
  <c r="G24"/>
  <c r="G22"/>
  <c r="G21"/>
  <c r="G19"/>
  <c r="G13"/>
  <c r="G9"/>
  <c r="G8"/>
  <c r="E59"/>
  <c r="E58" s="1"/>
  <c r="E56"/>
  <c r="E54"/>
  <c r="E51"/>
  <c r="E49"/>
  <c r="E46"/>
  <c r="E44"/>
  <c r="E43" s="1"/>
  <c r="E39"/>
  <c r="E36"/>
  <c r="E32"/>
  <c r="E27"/>
  <c r="E24"/>
  <c r="E22"/>
  <c r="E19"/>
  <c r="F19" s="1"/>
  <c r="E13"/>
  <c r="E9"/>
  <c r="F56" l="1"/>
  <c r="F51"/>
  <c r="F49"/>
  <c r="F46"/>
  <c r="F43"/>
  <c r="F44"/>
  <c r="F39"/>
  <c r="F9"/>
  <c r="F36"/>
  <c r="G61"/>
  <c r="E53"/>
  <c r="F53" s="1"/>
  <c r="E48"/>
  <c r="E42" s="1"/>
  <c r="E41" s="1"/>
  <c r="F41" s="1"/>
  <c r="E31"/>
  <c r="E21"/>
  <c r="F48" l="1"/>
  <c r="F42"/>
  <c r="E8"/>
  <c r="E61" l="1"/>
  <c r="F61" s="1"/>
  <c r="F8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<sst xmlns="http://schemas.openxmlformats.org/spreadsheetml/2006/main" count="168" uniqueCount="121">
  <si>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</si>
  <si>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</si>
  <si>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</si>
  <si>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</si>
  <si>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</si>
  <si>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</si>
  <si>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</si>
  <si>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</si>
  <si>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</si>
  <si>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</si>
  <si>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</si>
  <si>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</si>
  <si>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</si>
  <si>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966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</si>
  <si>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</si>
  <si>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</si>
  <si>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</si>
  <si>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</si>
  <si>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</si>
  <si>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</si>
  <si>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</si>
  <si>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</si>
  <si>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</si>
  <si>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</si>
  <si>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</si>
  <si>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</si>
  <si>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</si>
  <si>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</si>
  <si>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</si>
  <si>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</si>
  <si>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</si>
  <si>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</si>
  <si>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</si>
  <si>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</si>
  <si>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</si>
  <si>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</si>
  <si>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</si>
  <si>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</si>
  <si>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</si>
  <si>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</si>
  <si>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</si>
  <si>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</si>
  <si>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</si>
  <si>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</si>
  <si>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</si>
  <si>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</si>
  <si>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</si>
  <si>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</si>
  <si>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</si>
  <si>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</si>
  <si>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</si>
  <si>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</si>
  <si>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</si>
  <si>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</si>
  <si>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</si>
  <si>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</si>
  <si>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</si>
  <si>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</si>
  <si>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</si>
  <si>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</si>
  <si>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</si>
  <si>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</si>
  <si>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</si>
  <si>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</si>
  <si>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</si>
  <si>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</si>
  <si>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</si>
  <si>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</si>
  <si>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</si>
  <si>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</si>
  <si>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</si>
  <si>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</si>
  <si>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</si>
  <si>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</si>
  <si>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</si>
  <si>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</si>
  <si>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000 2 00 00000 00 0000 000</t>
  </si>
  <si>
    <t>000 2 02 00000 00 0000 000</t>
  </si>
  <si>
    <t>000 2 02 35118 00 0000 151</t>
  </si>
  <si>
    <t>000 2 02 30000 00 0000 151</t>
  </si>
  <si>
    <t>000 2 02 30024 00 0000 151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</si>
  <si>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</si>
  <si>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</si>
  <si>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</si>
  <si>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</si>
  <si>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</si>
  <si>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</si>
  <si>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000 1 01 02000 01 0000 110</t>
  </si>
  <si>
    <t>000 1 06 01000 00 0000 110</t>
  </si>
  <si>
    <t>000 1 06 06000 00 0000 110</t>
  </si>
  <si>
    <t>ШТРАФЫ, САНКЦИИ, ВОЗМЕЩЕНИЕ УЩЕРБА</t>
  </si>
  <si>
    <t>000 1 16 00000 00 0000 000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</si>
  <si>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</si>
  <si>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</si>
  <si>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</si>
  <si>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</si>
  <si>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</si>
  <si>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</si>
  <si>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</si>
  <si>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</si>
  <si>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000 2 02 29999 00 0000 151</t>
  </si>
  <si>
    <t>ПРОЧИЕ БЕЗВОЗМЕЗДНЫЕ ПОСТУПЛЕНИЯ</t>
  </si>
  <si>
    <t>000 2 07 00000 00 0000 180</t>
  </si>
  <si>
    <t>Прочие безвозмездные поступления в бюджеты сельских поселений</t>
  </si>
  <si>
    <t>000 2 07 05000 10 0000 180</t>
  </si>
  <si>
    <t>903 2 07 05030 10 0000 180</t>
  </si>
  <si>
    <t>ПРОГНОЗИРУЕМЫЕ ДОХОДЫ 
БЕРЕЗНЯКОВСКОГО МУНИЦИПАЛЬНОГО ОБРАЗОВАНИЯ
НА 2018 ГОД</t>
  </si>
  <si>
    <t>План на 2018 год</t>
  </si>
  <si>
    <t>000 1 05 03000 01 0000 110</t>
  </si>
  <si>
    <t>000 2 02 15001 10 0000 151</t>
  </si>
  <si>
    <t>000 2 02 15002 10 0000 151</t>
  </si>
  <si>
    <t>000 2 02 35118 10 0000 151</t>
  </si>
  <si>
    <t>000 2 02 30024 10 0000 151</t>
  </si>
  <si>
    <t>Внесение изменений</t>
  </si>
  <si>
    <t>Уточненый план 2018 год</t>
  </si>
  <si>
    <t>000 2 02 20077 10 0000 151</t>
  </si>
  <si>
    <t>000 2 02 29999 10 0000 151</t>
  </si>
  <si>
    <t>000 1 16 90050 00 0000 140</t>
  </si>
  <si>
    <t>000 1 13 01995 00 0000 130</t>
  </si>
  <si>
    <t>Прочие поступления от денежных взысканий (штрафов) и иных сумм в возмещение ущерба</t>
  </si>
  <si>
    <t>Приложение № 1 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 Березняковского муниципального
образования на  2018 год и на плановый период 2019 и 2020 годов» от 28.12.2017г. № 20 »
от "      26   " июля  2018 года № 66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</si>
</sst>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17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0" fontId="11" fillId="3" borderId="1" xfId="13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2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3" applyNumberFormat="1" applyFont="1" applyBorder="1" applyAlignment="1">
      <alignment horizontal="center" vertical="center"/>
    </xf>
    <xf numFmtId="0" fontId="8" fillId="0" borderId="1" xfId="13" applyFont="1" applyBorder="1" applyAlignment="1">
      <alignment horizontal="left" vertical="center" wrapText="1" indent="3"/>
    </xf>
    <xf numFmtId="0" fontId="11" fillId="3" borderId="1" xfId="13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4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4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4" fontId="2" fillId="0" borderId="0" xfId="11" applyNumberFormat="1" applyFont="1" applyAlignment="1">
      <alignment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4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4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3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49" fontId="8" fillId="0" borderId="1" xfId="1" applyNumberFormat="1" applyFont="1" applyBorder="1" applyAlignment="1">
      <alignment horizontal="left" vertical="center" wrapText="1" indent="2"/>
    </xf>
    <xf numFmtId="0" fontId="8" fillId="5" borderId="1" xfId="1" applyFont="1" applyFill="1" applyBorder="1" applyAlignment="1">
      <alignment horizontal="left" vertical="center" indent="2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4" fillId="0" borderId="1" xfId="1" applyFont="1" applyBorder="1" applyAlignment="1">
      <alignment horizontal="left" wrapText="1" indent="3"/>
    </xf>
    <xf numFmtId="49" fontId="25" fillId="0" borderId="1" xfId="1" applyNumberFormat="1" applyFont="1" applyBorder="1" applyAlignment="1">
      <alignment horizontal="center" vertical="center"/>
    </xf>
    <xf numFmtId="165" fontId="24" fillId="0" borderId="1" xfId="6" applyNumberFormat="1" applyFont="1" applyBorder="1" applyAlignment="1">
      <alignment horizontal="right" vertical="center"/>
    </xf>
    <xf numFmtId="165" fontId="11" fillId="7" borderId="1" xfId="6" applyNumberFormat="1" applyFont="1" applyFill="1" applyBorder="1" applyAlignment="1">
      <alignment horizontal="right" vertical="center"/>
    </xf>
    <xf numFmtId="165" fontId="8" fillId="0" borderId="1" xfId="6" applyNumberFormat="1" applyFont="1" applyFill="1" applyBorder="1" applyAlignment="1">
      <alignment horizontal="right" vertical="center"/>
    </xf>
    <xf numFmtId="165" fontId="11" fillId="2" borderId="1" xfId="6" applyNumberFormat="1" applyFont="1" applyFill="1" applyBorder="1" applyAlignment="1">
      <alignment horizontal="right" vertical="center"/>
    </xf>
    <xf numFmtId="165" fontId="8" fillId="2" borderId="1" xfId="6" applyNumberFormat="1" applyFont="1" applyFill="1" applyBorder="1" applyAlignment="1">
      <alignment horizontal="right" vertical="center"/>
    </xf>
    <xf numFmtId="165" fontId="24" fillId="0" borderId="1" xfId="6" applyNumberFormat="1" applyFont="1" applyFill="1" applyBorder="1" applyAlignment="1">
      <alignment horizontal="right" vertical="center"/>
    </xf>
    <xf numFmtId="0" fontId="12" fillId="0" borderId="1" xfId="12" applyFont="1" applyBorder="1" applyAlignment="1">
      <alignment horizontal="center" vertical="center" wrapText="1"/>
    </xf>
    <xf numFmtId="0" fontId="10" fillId="0" borderId="0" xfId="6" applyNumberFormat="1" applyFont="1" applyAlignment="1">
      <alignment horizontal="left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topLeftCell="C1" zoomScaleSheetLayoutView="100" workbookViewId="0">
      <selection activeCell="C3" sqref="C3:G3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101.5703125" style="1" customWidth="1"/>
    <col min="4" max="4" width="24.28515625" style="1" customWidth="1"/>
    <col min="5" max="7" width="14.42578125" style="1" customWidth="1"/>
    <col min="8" max="16384" width="9.140625" style="1"/>
  </cols>
  <sheetData>
    <row r="1" spans="1:21" ht="132" customHeight="1">
      <c r="A1" s="67"/>
      <c r="B1" s="67"/>
      <c r="E1" s="113" t="s">
        <v>120</v>
      </c>
      <c r="F1" s="113"/>
      <c r="G1" s="113"/>
    </row>
    <row r="2" spans="1:21" ht="13.5" customHeight="1">
      <c r="A2" s="67"/>
      <c r="B2" s="66"/>
      <c r="C2" s="71"/>
      <c r="D2" s="71"/>
      <c r="E2" s="67"/>
      <c r="F2" s="67"/>
      <c r="G2" s="67"/>
    </row>
    <row r="3" spans="1:21" ht="61.5" customHeight="1">
      <c r="B3" s="70"/>
      <c r="C3" s="116" t="s">
        <v>106</v>
      </c>
      <c r="D3" s="116"/>
      <c r="E3" s="116"/>
      <c r="F3" s="116"/>
      <c r="G3" s="116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10.5" customHeight="1">
      <c r="A4" s="67"/>
      <c r="B4" s="69"/>
      <c r="C4" s="69"/>
      <c r="D4" s="69"/>
      <c r="E4" s="69"/>
      <c r="F4" s="103"/>
      <c r="G4" s="103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4.25" customHeight="1">
      <c r="A5" s="67"/>
      <c r="B5" s="66"/>
      <c r="C5" s="65"/>
      <c r="D5" s="65"/>
      <c r="E5" s="93"/>
      <c r="F5" s="93"/>
      <c r="G5" s="93" t="s">
        <v>75</v>
      </c>
    </row>
    <row r="6" spans="1:21" s="40" customFormat="1">
      <c r="A6" s="114" t="s">
        <v>74</v>
      </c>
      <c r="B6" s="115"/>
      <c r="C6" s="114" t="s">
        <v>73</v>
      </c>
      <c r="D6" s="114" t="s">
        <v>72</v>
      </c>
      <c r="E6" s="112" t="s">
        <v>107</v>
      </c>
      <c r="F6" s="112" t="s">
        <v>113</v>
      </c>
      <c r="G6" s="112" t="s">
        <v>114</v>
      </c>
    </row>
    <row r="7" spans="1:21" s="40" customFormat="1" ht="48">
      <c r="A7" s="64" t="s">
        <v>71</v>
      </c>
      <c r="B7" s="63" t="s">
        <v>70</v>
      </c>
      <c r="C7" s="114"/>
      <c r="D7" s="114"/>
      <c r="E7" s="112"/>
      <c r="F7" s="112"/>
      <c r="G7" s="112"/>
    </row>
    <row r="8" spans="1:21" s="52" customFormat="1" ht="28.5" customHeight="1">
      <c r="A8" s="26" t="s">
        <v>2</v>
      </c>
      <c r="C8" s="25" t="s">
        <v>69</v>
      </c>
      <c r="D8" s="72" t="s">
        <v>68</v>
      </c>
      <c r="E8" s="82">
        <f>E9+E21+E31+E19+E27+E39+E36+E13</f>
        <v>1577.4</v>
      </c>
      <c r="F8" s="82">
        <f>G8-E8</f>
        <v>0</v>
      </c>
      <c r="G8" s="82">
        <f>G9+G21+G31+G19+G27+G39+G36+G13</f>
        <v>1577.4</v>
      </c>
      <c r="H8" s="62"/>
    </row>
    <row r="9" spans="1:21" s="52" customFormat="1" ht="25.5" customHeight="1">
      <c r="A9" s="42" t="s">
        <v>2</v>
      </c>
      <c r="C9" s="23" t="s">
        <v>67</v>
      </c>
      <c r="D9" s="73" t="s">
        <v>66</v>
      </c>
      <c r="E9" s="83">
        <f>E10</f>
        <v>662.2</v>
      </c>
      <c r="F9" s="107">
        <f t="shared" ref="F9:F61" si="0">G9-E9</f>
        <v>0</v>
      </c>
      <c r="G9" s="83">
        <f>G10</f>
        <v>662.2</v>
      </c>
    </row>
    <row r="10" spans="1:21" ht="16.5" customHeight="1">
      <c r="A10" s="10" t="s">
        <v>2</v>
      </c>
      <c r="C10" s="94" t="s">
        <v>65</v>
      </c>
      <c r="D10" s="51" t="s">
        <v>87</v>
      </c>
      <c r="E10" s="85">
        <v>662.2</v>
      </c>
      <c r="F10" s="108">
        <f t="shared" si="0"/>
        <v>0</v>
      </c>
      <c r="G10" s="85">
        <v>662.2</v>
      </c>
    </row>
    <row r="11" spans="1:21" ht="38.25" hidden="1">
      <c r="A11" s="61" t="s">
        <v>38</v>
      </c>
      <c r="C11" s="27" t="s">
        <v>64</v>
      </c>
      <c r="D11" s="8" t="s">
        <v>63</v>
      </c>
      <c r="E11" s="85">
        <v>670</v>
      </c>
      <c r="F11" s="109">
        <f t="shared" si="0"/>
        <v>0</v>
      </c>
      <c r="G11" s="85">
        <v>670</v>
      </c>
    </row>
    <row r="12" spans="1:21" ht="25.5" hidden="1" customHeight="1">
      <c r="A12" s="55" t="s">
        <v>38</v>
      </c>
      <c r="C12" s="60" t="s">
        <v>62</v>
      </c>
      <c r="D12" s="8" t="s">
        <v>61</v>
      </c>
      <c r="E12" s="85"/>
      <c r="F12" s="109">
        <f t="shared" si="0"/>
        <v>0</v>
      </c>
      <c r="G12" s="85"/>
    </row>
    <row r="13" spans="1:21" ht="22.5" customHeight="1">
      <c r="A13" s="59" t="s">
        <v>2</v>
      </c>
      <c r="C13" s="58" t="s">
        <v>60</v>
      </c>
      <c r="D13" s="74" t="s">
        <v>59</v>
      </c>
      <c r="E13" s="83">
        <f>E14</f>
        <v>705.4</v>
      </c>
      <c r="F13" s="107">
        <f t="shared" si="0"/>
        <v>0</v>
      </c>
      <c r="G13" s="83">
        <f>G14</f>
        <v>705.4</v>
      </c>
    </row>
    <row r="14" spans="1:21" s="56" customFormat="1" ht="16.5" customHeight="1">
      <c r="A14" s="57" t="s">
        <v>2</v>
      </c>
      <c r="C14" s="100" t="s">
        <v>58</v>
      </c>
      <c r="D14" s="95" t="s">
        <v>57</v>
      </c>
      <c r="E14" s="96">
        <v>705.4</v>
      </c>
      <c r="F14" s="108">
        <f t="shared" si="0"/>
        <v>0</v>
      </c>
      <c r="G14" s="96">
        <v>705.4</v>
      </c>
    </row>
    <row r="15" spans="1:21" ht="38.25" hidden="1">
      <c r="A15" s="55" t="s">
        <v>38</v>
      </c>
      <c r="C15" s="27" t="s">
        <v>56</v>
      </c>
      <c r="D15" s="54" t="s">
        <v>55</v>
      </c>
      <c r="E15" s="85">
        <v>693.3</v>
      </c>
      <c r="F15" s="109">
        <f t="shared" si="0"/>
        <v>0</v>
      </c>
      <c r="G15" s="85">
        <v>693.3</v>
      </c>
    </row>
    <row r="16" spans="1:21" ht="38.25" hidden="1">
      <c r="A16" s="55" t="s">
        <v>38</v>
      </c>
      <c r="C16" s="27" t="s">
        <v>54</v>
      </c>
      <c r="D16" s="54" t="s">
        <v>53</v>
      </c>
      <c r="E16" s="85"/>
      <c r="F16" s="109">
        <f t="shared" si="0"/>
        <v>0</v>
      </c>
      <c r="G16" s="85"/>
    </row>
    <row r="17" spans="1:7" ht="38.25" hidden="1">
      <c r="A17" s="55" t="s">
        <v>38</v>
      </c>
      <c r="C17" s="27" t="s">
        <v>52</v>
      </c>
      <c r="D17" s="54" t="s">
        <v>51</v>
      </c>
      <c r="E17" s="85"/>
      <c r="F17" s="109">
        <f t="shared" si="0"/>
        <v>0</v>
      </c>
      <c r="G17" s="85"/>
    </row>
    <row r="18" spans="1:7" ht="38.25" hidden="1">
      <c r="A18" s="55" t="s">
        <v>38</v>
      </c>
      <c r="C18" s="27" t="s">
        <v>50</v>
      </c>
      <c r="D18" s="54" t="s">
        <v>49</v>
      </c>
      <c r="E18" s="85"/>
      <c r="F18" s="109">
        <f t="shared" si="0"/>
        <v>0</v>
      </c>
      <c r="G18" s="85"/>
    </row>
    <row r="19" spans="1:7" ht="24" customHeight="1">
      <c r="A19" s="42" t="s">
        <v>2</v>
      </c>
      <c r="C19" s="53" t="s">
        <v>48</v>
      </c>
      <c r="D19" s="75" t="s">
        <v>81</v>
      </c>
      <c r="E19" s="87">
        <f>E20</f>
        <v>37.1</v>
      </c>
      <c r="F19" s="107">
        <f>G19-E19</f>
        <v>0</v>
      </c>
      <c r="G19" s="87">
        <f>G20</f>
        <v>37.1</v>
      </c>
    </row>
    <row r="20" spans="1:7" ht="17.25" customHeight="1">
      <c r="A20" s="39" t="s">
        <v>38</v>
      </c>
      <c r="C20" s="9" t="s">
        <v>47</v>
      </c>
      <c r="D20" s="35" t="s">
        <v>108</v>
      </c>
      <c r="E20" s="85">
        <v>37.1</v>
      </c>
      <c r="F20" s="108">
        <f t="shared" si="0"/>
        <v>0</v>
      </c>
      <c r="G20" s="85">
        <v>37.1</v>
      </c>
    </row>
    <row r="21" spans="1:7" s="52" customFormat="1" ht="20.25" customHeight="1">
      <c r="A21" s="42" t="s">
        <v>2</v>
      </c>
      <c r="C21" s="23" t="s">
        <v>46</v>
      </c>
      <c r="D21" s="76" t="s">
        <v>45</v>
      </c>
      <c r="E21" s="83">
        <f>E22+E24</f>
        <v>112</v>
      </c>
      <c r="F21" s="107">
        <f t="shared" si="0"/>
        <v>0</v>
      </c>
      <c r="G21" s="83">
        <f>G22+G24</f>
        <v>112</v>
      </c>
    </row>
    <row r="22" spans="1:7" ht="14.25" customHeight="1">
      <c r="A22" s="10" t="s">
        <v>2</v>
      </c>
      <c r="C22" s="94" t="s">
        <v>44</v>
      </c>
      <c r="D22" s="51" t="s">
        <v>88</v>
      </c>
      <c r="E22" s="85">
        <f>E23</f>
        <v>65</v>
      </c>
      <c r="F22" s="108">
        <f t="shared" si="0"/>
        <v>0</v>
      </c>
      <c r="G22" s="85">
        <f>G23</f>
        <v>65</v>
      </c>
    </row>
    <row r="23" spans="1:7" ht="25.5" hidden="1">
      <c r="A23" s="10" t="s">
        <v>38</v>
      </c>
      <c r="C23" s="27" t="s">
        <v>43</v>
      </c>
      <c r="D23" s="51" t="s">
        <v>42</v>
      </c>
      <c r="E23" s="85">
        <v>65</v>
      </c>
      <c r="F23" s="110">
        <f t="shared" si="0"/>
        <v>0</v>
      </c>
      <c r="G23" s="85">
        <v>65</v>
      </c>
    </row>
    <row r="24" spans="1:7" ht="15" customHeight="1">
      <c r="A24" s="10" t="s">
        <v>2</v>
      </c>
      <c r="C24" s="94" t="s">
        <v>41</v>
      </c>
      <c r="D24" s="51" t="s">
        <v>89</v>
      </c>
      <c r="E24" s="85">
        <f>E25+E26</f>
        <v>47</v>
      </c>
      <c r="F24" s="108">
        <f t="shared" si="0"/>
        <v>0</v>
      </c>
      <c r="G24" s="85">
        <f>G25+G26</f>
        <v>47</v>
      </c>
    </row>
    <row r="25" spans="1:7" hidden="1">
      <c r="A25" s="10" t="s">
        <v>38</v>
      </c>
      <c r="C25" s="50" t="s">
        <v>40</v>
      </c>
      <c r="D25" s="49" t="s">
        <v>39</v>
      </c>
      <c r="E25" s="85">
        <v>40</v>
      </c>
      <c r="F25" s="109">
        <f t="shared" si="0"/>
        <v>0</v>
      </c>
      <c r="G25" s="85">
        <v>40</v>
      </c>
    </row>
    <row r="26" spans="1:7" ht="25.5" hidden="1">
      <c r="A26" s="10" t="s">
        <v>38</v>
      </c>
      <c r="C26" s="50" t="s">
        <v>37</v>
      </c>
      <c r="D26" s="49" t="s">
        <v>36</v>
      </c>
      <c r="E26" s="85">
        <v>7</v>
      </c>
      <c r="F26" s="109">
        <f t="shared" si="0"/>
        <v>0</v>
      </c>
      <c r="G26" s="85">
        <v>7</v>
      </c>
    </row>
    <row r="27" spans="1:7" ht="21.75" customHeight="1">
      <c r="A27" s="42" t="s">
        <v>2</v>
      </c>
      <c r="C27" s="48" t="s">
        <v>35</v>
      </c>
      <c r="D27" s="77" t="s">
        <v>34</v>
      </c>
      <c r="E27" s="87">
        <f>E28</f>
        <v>12</v>
      </c>
      <c r="F27" s="107">
        <f t="shared" si="0"/>
        <v>0</v>
      </c>
      <c r="G27" s="87">
        <f>G28</f>
        <v>12</v>
      </c>
    </row>
    <row r="28" spans="1:7" ht="25.5">
      <c r="A28" s="10" t="s">
        <v>2</v>
      </c>
      <c r="C28" s="97" t="s">
        <v>33</v>
      </c>
      <c r="D28" s="46" t="s">
        <v>32</v>
      </c>
      <c r="E28" s="98">
        <v>12</v>
      </c>
      <c r="F28" s="108">
        <f t="shared" si="0"/>
        <v>0</v>
      </c>
      <c r="G28" s="98">
        <v>12</v>
      </c>
    </row>
    <row r="29" spans="1:7" ht="38.25" hidden="1">
      <c r="A29" s="10" t="s">
        <v>1</v>
      </c>
      <c r="C29" s="47" t="s">
        <v>31</v>
      </c>
      <c r="D29" s="46" t="s">
        <v>30</v>
      </c>
      <c r="E29" s="85">
        <v>12</v>
      </c>
      <c r="F29" s="109">
        <f t="shared" si="0"/>
        <v>0</v>
      </c>
      <c r="G29" s="85">
        <v>12</v>
      </c>
    </row>
    <row r="30" spans="1:7" ht="25.5" hidden="1" customHeight="1">
      <c r="A30" s="45" t="s">
        <v>2</v>
      </c>
      <c r="C30" s="44" t="s">
        <v>29</v>
      </c>
      <c r="D30" s="43" t="s">
        <v>28</v>
      </c>
      <c r="E30" s="88"/>
      <c r="F30" s="109">
        <f t="shared" si="0"/>
        <v>0</v>
      </c>
      <c r="G30" s="88"/>
    </row>
    <row r="31" spans="1:7" s="40" customFormat="1" ht="27" customHeight="1">
      <c r="A31" s="42" t="s">
        <v>2</v>
      </c>
      <c r="C31" s="41" t="s">
        <v>27</v>
      </c>
      <c r="D31" s="78" t="s">
        <v>26</v>
      </c>
      <c r="E31" s="83">
        <f>E32+E34</f>
        <v>12</v>
      </c>
      <c r="F31" s="107">
        <f t="shared" si="0"/>
        <v>0</v>
      </c>
      <c r="G31" s="83">
        <f>G32+G34</f>
        <v>12</v>
      </c>
    </row>
    <row r="32" spans="1:7" ht="38.25" hidden="1">
      <c r="A32" s="39" t="s">
        <v>2</v>
      </c>
      <c r="C32" s="38" t="s">
        <v>25</v>
      </c>
      <c r="D32" s="37" t="s">
        <v>24</v>
      </c>
      <c r="E32" s="84">
        <f>E33</f>
        <v>0</v>
      </c>
      <c r="F32" s="109">
        <f t="shared" si="0"/>
        <v>0</v>
      </c>
      <c r="G32" s="84">
        <f>G33</f>
        <v>0</v>
      </c>
    </row>
    <row r="33" spans="1:7" ht="38.25" hidden="1">
      <c r="A33" s="10" t="s">
        <v>13</v>
      </c>
      <c r="C33" s="36" t="s">
        <v>23</v>
      </c>
      <c r="D33" s="35" t="s">
        <v>22</v>
      </c>
      <c r="E33" s="85"/>
      <c r="F33" s="109">
        <f t="shared" si="0"/>
        <v>0</v>
      </c>
      <c r="G33" s="85"/>
    </row>
    <row r="34" spans="1:7" ht="38.25">
      <c r="A34" s="34" t="s">
        <v>2</v>
      </c>
      <c r="C34" s="101" t="s">
        <v>21</v>
      </c>
      <c r="D34" s="8" t="s">
        <v>20</v>
      </c>
      <c r="E34" s="85">
        <v>12</v>
      </c>
      <c r="F34" s="108">
        <f t="shared" si="0"/>
        <v>0</v>
      </c>
      <c r="G34" s="85">
        <v>12</v>
      </c>
    </row>
    <row r="35" spans="1:7" ht="38.25" hidden="1">
      <c r="A35" s="34" t="s">
        <v>1</v>
      </c>
      <c r="C35" s="33" t="s">
        <v>19</v>
      </c>
      <c r="D35" s="8" t="s">
        <v>18</v>
      </c>
      <c r="E35" s="85"/>
      <c r="F35" s="109">
        <f t="shared" si="0"/>
        <v>0</v>
      </c>
      <c r="G35" s="85"/>
    </row>
    <row r="36" spans="1:7" ht="20.25" customHeight="1">
      <c r="A36" s="32" t="s">
        <v>2</v>
      </c>
      <c r="C36" s="18" t="s">
        <v>17</v>
      </c>
      <c r="D36" s="79" t="s">
        <v>16</v>
      </c>
      <c r="E36" s="83">
        <f>E37</f>
        <v>36</v>
      </c>
      <c r="F36" s="107">
        <f t="shared" si="0"/>
        <v>0</v>
      </c>
      <c r="G36" s="83">
        <f>G37</f>
        <v>36</v>
      </c>
    </row>
    <row r="37" spans="1:7" ht="18.75" customHeight="1">
      <c r="A37" s="31" t="s">
        <v>2</v>
      </c>
      <c r="C37" s="102" t="s">
        <v>15</v>
      </c>
      <c r="D37" s="99" t="s">
        <v>82</v>
      </c>
      <c r="E37" s="96">
        <v>36</v>
      </c>
      <c r="F37" s="108">
        <f t="shared" si="0"/>
        <v>0</v>
      </c>
      <c r="G37" s="96">
        <v>36</v>
      </c>
    </row>
    <row r="38" spans="1:7" hidden="1">
      <c r="A38" s="31" t="s">
        <v>1</v>
      </c>
      <c r="C38" s="104" t="s">
        <v>14</v>
      </c>
      <c r="D38" s="105" t="s">
        <v>118</v>
      </c>
      <c r="E38" s="106">
        <v>36</v>
      </c>
      <c r="F38" s="111">
        <f t="shared" si="0"/>
        <v>0</v>
      </c>
      <c r="G38" s="106">
        <v>36</v>
      </c>
    </row>
    <row r="39" spans="1:7" ht="13.5" customHeight="1">
      <c r="A39" s="30" t="s">
        <v>2</v>
      </c>
      <c r="C39" s="29" t="s">
        <v>90</v>
      </c>
      <c r="D39" s="77" t="s">
        <v>91</v>
      </c>
      <c r="E39" s="83">
        <f>E40</f>
        <v>0.7</v>
      </c>
      <c r="F39" s="107">
        <f t="shared" si="0"/>
        <v>0</v>
      </c>
      <c r="G39" s="83">
        <f>G40</f>
        <v>0.7</v>
      </c>
    </row>
    <row r="40" spans="1:7" ht="20.25" customHeight="1">
      <c r="A40" s="28" t="s">
        <v>2</v>
      </c>
      <c r="C40" s="97" t="s">
        <v>119</v>
      </c>
      <c r="D40" s="46" t="s">
        <v>117</v>
      </c>
      <c r="E40" s="89">
        <v>0.7</v>
      </c>
      <c r="F40" s="108">
        <f t="shared" si="0"/>
        <v>0</v>
      </c>
      <c r="G40" s="89">
        <v>0.7</v>
      </c>
    </row>
    <row r="41" spans="1:7" ht="25.5" customHeight="1">
      <c r="A41" s="28" t="s">
        <v>13</v>
      </c>
      <c r="C41" s="25" t="s">
        <v>12</v>
      </c>
      <c r="D41" s="72" t="s">
        <v>76</v>
      </c>
      <c r="E41" s="90">
        <f>E42+E58</f>
        <v>16975.3</v>
      </c>
      <c r="F41" s="82">
        <f t="shared" si="0"/>
        <v>1051.1000000000022</v>
      </c>
      <c r="G41" s="90">
        <f>G42+G58</f>
        <v>18026.400000000001</v>
      </c>
    </row>
    <row r="42" spans="1:7" ht="28.5">
      <c r="A42" s="26" t="s">
        <v>2</v>
      </c>
      <c r="C42" s="24" t="s">
        <v>11</v>
      </c>
      <c r="D42" s="73" t="s">
        <v>77</v>
      </c>
      <c r="E42" s="91">
        <f>SUM(E43,E48,E53)</f>
        <v>16975.3</v>
      </c>
      <c r="F42" s="107">
        <f t="shared" si="0"/>
        <v>1051.1000000000022</v>
      </c>
      <c r="G42" s="91">
        <f>SUM(G43,G48,G53)</f>
        <v>18026.400000000001</v>
      </c>
    </row>
    <row r="43" spans="1:7" ht="21.75" customHeight="1">
      <c r="A43" s="10" t="s">
        <v>2</v>
      </c>
      <c r="C43" s="23" t="s">
        <v>84</v>
      </c>
      <c r="D43" s="73" t="s">
        <v>83</v>
      </c>
      <c r="E43" s="83">
        <f>E44+E46</f>
        <v>11598.4</v>
      </c>
      <c r="F43" s="107">
        <f t="shared" si="0"/>
        <v>977.10000000000036</v>
      </c>
      <c r="G43" s="83">
        <f>G44+G46</f>
        <v>12575.5</v>
      </c>
    </row>
    <row r="44" spans="1:7" ht="19.5" customHeight="1">
      <c r="A44" s="15" t="s">
        <v>2</v>
      </c>
      <c r="C44" s="22" t="s">
        <v>10</v>
      </c>
      <c r="D44" s="21" t="s">
        <v>86</v>
      </c>
      <c r="E44" s="84">
        <f>E45</f>
        <v>9041.4</v>
      </c>
      <c r="F44" s="92">
        <f t="shared" si="0"/>
        <v>0</v>
      </c>
      <c r="G44" s="84">
        <f>G45</f>
        <v>9041.4</v>
      </c>
    </row>
    <row r="45" spans="1:7" ht="18.75" customHeight="1">
      <c r="A45" s="10" t="s">
        <v>2</v>
      </c>
      <c r="C45" s="16" t="s">
        <v>9</v>
      </c>
      <c r="D45" s="8" t="s">
        <v>109</v>
      </c>
      <c r="E45" s="85">
        <v>9041.4</v>
      </c>
      <c r="F45" s="108">
        <f t="shared" si="0"/>
        <v>0</v>
      </c>
      <c r="G45" s="85">
        <v>9041.4</v>
      </c>
    </row>
    <row r="46" spans="1:7" ht="18.75" customHeight="1">
      <c r="A46" s="10" t="s">
        <v>1</v>
      </c>
      <c r="C46" s="22" t="s">
        <v>92</v>
      </c>
      <c r="D46" s="21" t="s">
        <v>93</v>
      </c>
      <c r="E46" s="84">
        <f>E47</f>
        <v>2557</v>
      </c>
      <c r="F46" s="92">
        <f t="shared" si="0"/>
        <v>977.09999999999991</v>
      </c>
      <c r="G46" s="84">
        <f>G47</f>
        <v>3534.1</v>
      </c>
    </row>
    <row r="47" spans="1:7" ht="19.5" customHeight="1">
      <c r="A47" s="15" t="s">
        <v>2</v>
      </c>
      <c r="C47" s="16" t="s">
        <v>94</v>
      </c>
      <c r="D47" s="8" t="s">
        <v>110</v>
      </c>
      <c r="E47" s="85">
        <v>2557</v>
      </c>
      <c r="F47" s="108">
        <f t="shared" si="0"/>
        <v>977.09999999999991</v>
      </c>
      <c r="G47" s="85">
        <v>3534.1</v>
      </c>
    </row>
    <row r="48" spans="1:7" ht="24" customHeight="1">
      <c r="A48" s="10" t="s">
        <v>2</v>
      </c>
      <c r="C48" s="18" t="s">
        <v>95</v>
      </c>
      <c r="D48" s="80" t="s">
        <v>96</v>
      </c>
      <c r="E48" s="83">
        <f>E49+E51</f>
        <v>5030.3999999999996</v>
      </c>
      <c r="F48" s="107">
        <f t="shared" si="0"/>
        <v>74</v>
      </c>
      <c r="G48" s="83">
        <f>G49+G51</f>
        <v>5104.3999999999996</v>
      </c>
    </row>
    <row r="49" spans="1:7" ht="25.5">
      <c r="A49" s="10" t="s">
        <v>1</v>
      </c>
      <c r="C49" s="20" t="s">
        <v>97</v>
      </c>
      <c r="D49" s="19" t="s">
        <v>98</v>
      </c>
      <c r="E49" s="86">
        <f>SUM(E50)</f>
        <v>3920</v>
      </c>
      <c r="F49" s="92">
        <f t="shared" si="0"/>
        <v>0</v>
      </c>
      <c r="G49" s="86">
        <f>SUM(G50)</f>
        <v>3920</v>
      </c>
    </row>
    <row r="50" spans="1:7" ht="25.5">
      <c r="A50" s="15" t="s">
        <v>2</v>
      </c>
      <c r="C50" s="16" t="s">
        <v>99</v>
      </c>
      <c r="D50" s="8" t="s">
        <v>115</v>
      </c>
      <c r="E50" s="85">
        <v>3920</v>
      </c>
      <c r="F50" s="108">
        <f t="shared" si="0"/>
        <v>0</v>
      </c>
      <c r="G50" s="85">
        <v>3920</v>
      </c>
    </row>
    <row r="51" spans="1:7" ht="19.5" customHeight="1">
      <c r="A51" s="10" t="s">
        <v>2</v>
      </c>
      <c r="C51" s="20" t="s">
        <v>8</v>
      </c>
      <c r="D51" s="19" t="s">
        <v>100</v>
      </c>
      <c r="E51" s="86">
        <f t="shared" ref="E51:G51" si="1">SUM(E52)</f>
        <v>1110.4000000000001</v>
      </c>
      <c r="F51" s="92">
        <f t="shared" si="0"/>
        <v>74</v>
      </c>
      <c r="G51" s="86">
        <f t="shared" si="1"/>
        <v>1184.4000000000001</v>
      </c>
    </row>
    <row r="52" spans="1:7" ht="24" customHeight="1">
      <c r="A52" s="10" t="s">
        <v>1</v>
      </c>
      <c r="C52" s="16" t="s">
        <v>7</v>
      </c>
      <c r="D52" s="8" t="s">
        <v>116</v>
      </c>
      <c r="E52" s="85">
        <v>1110.4000000000001</v>
      </c>
      <c r="F52" s="108">
        <f t="shared" si="0"/>
        <v>74</v>
      </c>
      <c r="G52" s="85">
        <v>1184.4000000000001</v>
      </c>
    </row>
    <row r="53" spans="1:7" ht="24.75" customHeight="1">
      <c r="A53" s="10" t="s">
        <v>2</v>
      </c>
      <c r="C53" s="18" t="s">
        <v>85</v>
      </c>
      <c r="D53" s="81" t="s">
        <v>79</v>
      </c>
      <c r="E53" s="83">
        <f>SUM(E54)+E56</f>
        <v>346.5</v>
      </c>
      <c r="F53" s="107">
        <f t="shared" si="0"/>
        <v>0</v>
      </c>
      <c r="G53" s="83">
        <f>SUM(G54)+G56</f>
        <v>346.5</v>
      </c>
    </row>
    <row r="54" spans="1:7" ht="25.5">
      <c r="A54" s="10" t="s">
        <v>1</v>
      </c>
      <c r="C54" s="17" t="s">
        <v>6</v>
      </c>
      <c r="D54" s="11" t="s">
        <v>78</v>
      </c>
      <c r="E54" s="92">
        <f>SUM(E55)</f>
        <v>257.5</v>
      </c>
      <c r="F54" s="92">
        <f t="shared" si="0"/>
        <v>0</v>
      </c>
      <c r="G54" s="92">
        <f>SUM(G55)</f>
        <v>257.5</v>
      </c>
    </row>
    <row r="55" spans="1:7" ht="25.5">
      <c r="A55" s="15" t="s">
        <v>2</v>
      </c>
      <c r="C55" s="16" t="s">
        <v>5</v>
      </c>
      <c r="D55" s="8" t="s">
        <v>111</v>
      </c>
      <c r="E55" s="85">
        <v>257.5</v>
      </c>
      <c r="F55" s="108">
        <f t="shared" si="0"/>
        <v>0</v>
      </c>
      <c r="G55" s="85">
        <v>257.5</v>
      </c>
    </row>
    <row r="56" spans="1:7" ht="23.25" customHeight="1">
      <c r="A56" s="10" t="s">
        <v>2</v>
      </c>
      <c r="C56" s="12" t="s">
        <v>4</v>
      </c>
      <c r="D56" s="11" t="s">
        <v>80</v>
      </c>
      <c r="E56" s="84">
        <f>E57</f>
        <v>89</v>
      </c>
      <c r="F56" s="92">
        <f t="shared" si="0"/>
        <v>0</v>
      </c>
      <c r="G56" s="84">
        <f>G57</f>
        <v>89</v>
      </c>
    </row>
    <row r="57" spans="1:7" ht="27" customHeight="1">
      <c r="A57" s="10" t="s">
        <v>1</v>
      </c>
      <c r="C57" s="16" t="s">
        <v>3</v>
      </c>
      <c r="D57" s="8" t="s">
        <v>112</v>
      </c>
      <c r="E57" s="85">
        <v>89</v>
      </c>
      <c r="F57" s="108">
        <f t="shared" si="0"/>
        <v>0</v>
      </c>
      <c r="G57" s="85">
        <v>89</v>
      </c>
    </row>
    <row r="58" spans="1:7" s="4" customFormat="1" ht="18.75" hidden="1" customHeight="1">
      <c r="A58" s="7"/>
      <c r="C58" s="14" t="s">
        <v>101</v>
      </c>
      <c r="D58" s="13" t="s">
        <v>102</v>
      </c>
      <c r="E58" s="83">
        <f t="shared" ref="E58:G59" si="2">E59</f>
        <v>0</v>
      </c>
      <c r="F58" s="82">
        <f t="shared" si="0"/>
        <v>0</v>
      </c>
      <c r="G58" s="83">
        <f t="shared" si="2"/>
        <v>0</v>
      </c>
    </row>
    <row r="59" spans="1:7" ht="11.25" hidden="1" customHeight="1">
      <c r="B59" s="3"/>
      <c r="C59" s="12" t="s">
        <v>103</v>
      </c>
      <c r="D59" s="11" t="s">
        <v>104</v>
      </c>
      <c r="E59" s="84">
        <f t="shared" si="2"/>
        <v>0</v>
      </c>
      <c r="F59" s="82">
        <f t="shared" si="0"/>
        <v>0</v>
      </c>
      <c r="G59" s="84">
        <f t="shared" si="2"/>
        <v>0</v>
      </c>
    </row>
    <row r="60" spans="1:7" ht="11.25" hidden="1" customHeight="1">
      <c r="B60" s="3"/>
      <c r="C60" s="9" t="s">
        <v>103</v>
      </c>
      <c r="D60" s="8" t="s">
        <v>105</v>
      </c>
      <c r="E60" s="85">
        <v>0</v>
      </c>
      <c r="F60" s="82">
        <f t="shared" si="0"/>
        <v>0</v>
      </c>
      <c r="G60" s="85">
        <v>0</v>
      </c>
    </row>
    <row r="61" spans="1:7" ht="24.75" customHeight="1">
      <c r="C61" s="6" t="s">
        <v>0</v>
      </c>
      <c r="D61" s="5"/>
      <c r="E61" s="82">
        <f>E41+E8</f>
        <v>18552.7</v>
      </c>
      <c r="F61" s="82">
        <f t="shared" si="0"/>
        <v>1051.1000000000022</v>
      </c>
      <c r="G61" s="82">
        <f>G41+G8</f>
        <v>19603.800000000003</v>
      </c>
    </row>
    <row r="62" spans="1:7" ht="14.25">
      <c r="C62" s="2"/>
      <c r="D62" s="2"/>
    </row>
  </sheetData>
  <mergeCells count="8">
    <mergeCell ref="F6:F7"/>
    <mergeCell ref="G6:G7"/>
    <mergeCell ref="E1:G1"/>
    <mergeCell ref="A6:B6"/>
    <mergeCell ref="C6:C7"/>
    <mergeCell ref="E6:E7"/>
    <mergeCell ref="D6:D7"/>
    <mergeCell ref="C3:G3"/>
  </mergeCells>
  <phoneticPr fontId="21" type="noConversion"/>
  <pageMargins left="0.98425196850393704" right="0" top="0.39370078740157483" bottom="0" header="0.16" footer="0"/>
  <pageSetup paperSize="9" scale="5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2018-07-26T04:25:17Z</dcterms:modified>
</cp:coreProperties>
</file>